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9\GIOCATORI\MB_BRETONNIA\"/>
    </mc:Choice>
  </mc:AlternateContent>
  <xr:revisionPtr revIDLastSave="0" documentId="13_ncr:1_{96799363-8C7E-4178-B346-DD582593435A}" xr6:coauthVersionLast="43" xr6:coauthVersionMax="43" xr10:uidLastSave="{00000000-0000-0000-0000-000000000000}"/>
  <bookViews>
    <workbookView xWindow="25080" yWindow="-120" windowWidth="19440" windowHeight="15000" activeTab="3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3" l="1"/>
  <c r="F18" i="3"/>
  <c r="F17" i="3"/>
  <c r="F16" i="3"/>
  <c r="F15" i="3"/>
  <c r="F14" i="3"/>
  <c r="F13" i="3"/>
  <c r="F12" i="3"/>
  <c r="F11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<sst xmlns="http://schemas.openxmlformats.org/spreadsheetml/2006/main" count="436" uniqueCount="109">
  <si>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</si>
  <si>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</si>
  <si>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</si>
  <si>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</si>
  <si>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</si>
  <si>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</si>
  <si>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</si>
  <si>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</si>
  <si>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</si>
  <si>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</si>
  <si>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</si>
  <si>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</si>
  <si>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</si>
  <si>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</si>
  <si>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</si>
  <si>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</si>
  <si>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</si>
  <si>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</si>
  <si>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</si>
  <si>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</si>
  <si>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</si>
  <si>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</si>
  <si>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</si>
  <si>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</si>
  <si>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</si>
  <si>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</si>
  <si>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</si>
  <si>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</si>
  <si>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</si>
  <si>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</si>
  <si>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</si>
  <si>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</si>
  <si>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</si>
  <si>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</si>
  <si>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</si>
  <si>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</si>
  <si>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</si>
  <si>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</si>
  <si>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</si>
  <si>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</si>
  <si>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</si>
  <si>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</si>
  <si>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</si>
  <si>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</si>
  <si>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</si>
  <si>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</si>
  <si>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</si>
  <si>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</si>
  <si>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</si>
  <si>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</si>
  <si>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</si>
  <si>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</si>
  <si>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</si>
  <si>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</si>
  <si>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</si>
  <si>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</si>
  <si>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</si>
  <si>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Cavaliere della cerca</t>
  </si>
  <si>
    <t>2 scudieri (15 CO)</t>
  </si>
  <si>
    <t>2 cavalieri erranti (50 CO)</t>
  </si>
  <si>
    <t>3 armigeri (25 CO)</t>
  </si>
  <si>
    <t>3 arcieri (20 CO)</t>
  </si>
  <si>
    <t>equip cavaliere cerca: spada, scudo, armatura leggera</t>
  </si>
  <si>
    <t>equip cavalieri erranti: 2x spada, scudo</t>
  </si>
  <si>
    <t>equip scudieri: 2x spada, scudo</t>
  </si>
  <si>
    <t>equip armigeri: 3x alabarda</t>
  </si>
  <si>
    <t>equip arcieri: 3x arco</t>
  </si>
  <si>
    <t>Gaute da Suta</t>
  </si>
  <si>
    <t>Cavalieri Bretonniani</t>
  </si>
  <si>
    <t>E' passato un'anno da quando il Duca Maurice di Carcassonne è partito verso Mordheim per dare la caccia a un mastro assassino Skaven del Clan Eshin, che aveva imperversato in Bretonnia, depredando e uccidendo, riparandosi poi nella città maledetta. E' un miracolo che sia sopravissuto insieme al giovane cavaliere Tristano di Mousillon, figlio del deceduto Duca di Mousillon (deciso a farsi onore sul campo di battaglia per rinverdire la decadente casata di Mousillon) e al Cavaliere Gualtiero di Lyonesse. Purtroppo le perdite subite tra gli scudieri e le truppe hanno costretto a chiedere ricambi tra le possenti Alabarde di Carcassonne e le temibili e precise frecce di Artois. Come continuerà e finirà l'avventura quest'anno?</t>
  </si>
  <si>
    <t>Maurice di Carcassonne</t>
  </si>
  <si>
    <t>Pugnale</t>
  </si>
  <si>
    <t>Spada</t>
  </si>
  <si>
    <t>Scudo</t>
  </si>
  <si>
    <t>Armatura leggera</t>
  </si>
  <si>
    <t>Leader</t>
  </si>
  <si>
    <t>Virtù dei cavalieri</t>
  </si>
  <si>
    <t>Tristano di Mousillon</t>
  </si>
  <si>
    <t>Cavaliere errante</t>
  </si>
  <si>
    <t>x</t>
  </si>
  <si>
    <t>Gualtiero di Lyonesse</t>
  </si>
  <si>
    <t>Adalberto</t>
  </si>
  <si>
    <t>Scudiero</t>
  </si>
  <si>
    <t>Le Alabarde di Carcassonne</t>
  </si>
  <si>
    <t>Armigeri</t>
  </si>
  <si>
    <t>Alabarda</t>
  </si>
  <si>
    <t>Le Frecce di Artois</t>
  </si>
  <si>
    <t>Arcieri</t>
  </si>
  <si>
    <t>Arco</t>
  </si>
  <si>
    <t>Esplorazione</t>
  </si>
  <si>
    <t>bonus giornata ufficiale</t>
  </si>
  <si>
    <t>scenario</t>
  </si>
  <si>
    <t>Vendita malapietra</t>
  </si>
  <si>
    <t>doppio 6: stamberga in rovina</t>
  </si>
  <si>
    <t>Reclutamento nuovo scudiero (15 CO) con spada (10 CO)</t>
  </si>
  <si>
    <t>Reclutamento Ranger elfo</t>
  </si>
  <si>
    <t>Avventuriero</t>
  </si>
  <si>
    <t>Ranger elfo</t>
  </si>
  <si>
    <t>Berardo</t>
  </si>
  <si>
    <t>Ferita profonda (3 partite)</t>
  </si>
  <si>
    <t>Vecchia ferita di guerra</t>
  </si>
  <si>
    <t>Acerrimo nemico: odia i non morti</t>
  </si>
  <si>
    <t>Ferita alla gamba</t>
  </si>
  <si>
    <t>Colpo Mirato</t>
  </si>
  <si>
    <t>Scudero</t>
  </si>
  <si>
    <t>Secondo scontro</t>
  </si>
  <si>
    <t>Mantenimento ranger elfo</t>
  </si>
  <si>
    <t>Alabardiere con 2 px</t>
  </si>
  <si>
    <t>alabarda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</si>
</sst>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8" fillId="0" borderId="37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9" sqref="B9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2" t="s">
        <v>54</v>
      </c>
      <c r="B1" s="152"/>
    </row>
    <row r="2" spans="1:2" ht="18" x14ac:dyDescent="0.2">
      <c r="A2" s="138" t="s">
        <v>51</v>
      </c>
      <c r="B2" s="139" t="s">
        <v>67</v>
      </c>
    </row>
    <row r="3" spans="1:2" ht="5.25" customHeight="1" x14ac:dyDescent="0.2">
      <c r="A3" s="138"/>
    </row>
    <row r="4" spans="1:2" ht="15.75" x14ac:dyDescent="0.2">
      <c r="A4" s="138" t="s">
        <v>52</v>
      </c>
      <c r="B4" s="140" t="s">
        <v>68</v>
      </c>
    </row>
    <row r="6" spans="1:2" ht="15.75" customHeight="1" x14ac:dyDescent="0.25">
      <c r="A6" s="150" t="s">
        <v>53</v>
      </c>
      <c r="B6" s="150"/>
    </row>
    <row r="7" spans="1:2" ht="233.25" customHeight="1" x14ac:dyDescent="0.2">
      <c r="A7" s="151" t="s">
        <v>69</v>
      </c>
      <c r="B7" s="151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workbookViewId="0">
      <selection activeCell="S6" sqref="S6:T6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3" t="s">
        <v>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2" ht="19.5" customHeight="1" x14ac:dyDescent="0.2">
      <c r="A2" s="175" t="s">
        <v>25</v>
      </c>
      <c r="B2" s="176"/>
      <c r="C2" s="176"/>
      <c r="D2" s="176"/>
      <c r="E2" s="79" t="str">
        <f>Diario!B2</f>
        <v>Gaute da Suta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1"/>
      <c r="S2" s="177" t="s">
        <v>7</v>
      </c>
      <c r="T2" s="178"/>
      <c r="U2" s="178"/>
      <c r="V2" s="178"/>
      <c r="W2" s="77" t="str">
        <f>Diario!B4</f>
        <v>Cavalieri Bretonniani</v>
      </c>
      <c r="X2" s="114"/>
      <c r="Y2" s="114"/>
      <c r="Z2" s="114"/>
      <c r="AA2" s="114"/>
      <c r="AB2" s="114"/>
      <c r="AC2" s="114"/>
      <c r="AD2" s="114"/>
      <c r="AE2" s="77"/>
      <c r="AF2" s="78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79" t="s">
        <v>30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1"/>
      <c r="M4" s="69"/>
      <c r="N4" s="182" t="s">
        <v>31</v>
      </c>
      <c r="O4" s="183"/>
      <c r="P4" s="183"/>
      <c r="Q4" s="183"/>
      <c r="R4" s="183"/>
      <c r="S4" s="183"/>
      <c r="T4" s="184"/>
      <c r="U4" s="69"/>
      <c r="V4" s="73" t="s">
        <v>34</v>
      </c>
      <c r="W4" s="74"/>
      <c r="X4" s="74"/>
      <c r="Y4" s="74"/>
      <c r="Z4" s="74"/>
      <c r="AA4" s="74"/>
      <c r="AB4" s="74"/>
      <c r="AC4" s="74"/>
      <c r="AD4" s="74"/>
      <c r="AE4" s="74"/>
      <c r="AF4" s="75"/>
    </row>
    <row r="5" spans="1:32" ht="10.5" customHeight="1" x14ac:dyDescent="0.2">
      <c r="A5" s="185" t="s">
        <v>26</v>
      </c>
      <c r="B5" s="186"/>
      <c r="C5" s="186"/>
      <c r="D5" s="19">
        <f>SUM(Eroi!A18,Eroi!A29,Eroi!A40,Eroi!A51,Eroi!A62,Eroi!A73)</f>
        <v>5</v>
      </c>
      <c r="E5" s="186" t="s">
        <v>27</v>
      </c>
      <c r="F5" s="186"/>
      <c r="G5" s="186"/>
      <c r="H5" s="20">
        <f>SUM(Truppa!I4,Truppa!I10,Truppa!I16,Truppa!I22,Truppa!I28,Truppa!I34,Truppa!I40,Truppa!I46,Truppa!I52,Truppa!I58,Truppa!I64)</f>
        <v>7</v>
      </c>
      <c r="I5" s="187" t="s">
        <v>35</v>
      </c>
      <c r="J5" s="186"/>
      <c r="K5" s="186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71">
        <f>Contabilità!B4</f>
        <v>17</v>
      </c>
      <c r="T5" s="172"/>
      <c r="U5" s="4"/>
      <c r="V5" s="124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67" t="s">
        <v>28</v>
      </c>
      <c r="B6" s="168"/>
      <c r="C6" s="168"/>
      <c r="D6" s="168"/>
      <c r="E6" s="168"/>
      <c r="F6" s="168"/>
      <c r="G6" s="168"/>
      <c r="H6" s="168"/>
      <c r="I6" s="168"/>
      <c r="J6" s="168"/>
      <c r="K6" s="169">
        <f>SUM(Eroi!A19,Eroi!A30,Eroi!A41,Eroi!A52,Eroi!A63,Eroi!A74,Truppa!Q7,Truppa!Q13,Truppa!Q19,Truppa!Q25,Truppa!Q31,Truppa!Q37,Truppa!Q43,Truppa!Q49,Truppa!Q55,Truppa!Q61,Truppa!Q67)</f>
        <v>73</v>
      </c>
      <c r="L6" s="170"/>
      <c r="M6" s="4"/>
      <c r="N6" s="17" t="s">
        <v>33</v>
      </c>
      <c r="O6" s="4"/>
      <c r="P6" s="4"/>
      <c r="Q6" s="4"/>
      <c r="R6" s="4"/>
      <c r="S6" s="171">
        <f>Contabilità!D4</f>
        <v>1</v>
      </c>
      <c r="T6" s="172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3">
        <f>D5+H5</f>
        <v>12</v>
      </c>
      <c r="H7" s="173"/>
      <c r="I7" s="11" t="s">
        <v>1</v>
      </c>
      <c r="J7" s="11" t="s">
        <v>2</v>
      </c>
      <c r="K7" s="173">
        <f>((D5+H5-L5)*5)+(L5*20)</f>
        <v>60</v>
      </c>
      <c r="L7" s="174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65">
        <f>SUM(K6:L7)</f>
        <v>133</v>
      </c>
      <c r="L8" s="166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2" ht="15" customHeight="1" x14ac:dyDescent="0.3">
      <c r="A10" s="141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3"/>
      <c r="L10" s="1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57" t="s">
        <v>8</v>
      </c>
      <c r="B12" s="158"/>
      <c r="C12" s="159" t="s">
        <v>70</v>
      </c>
      <c r="D12" s="160"/>
      <c r="E12" s="160"/>
      <c r="F12" s="160"/>
      <c r="G12" s="160"/>
      <c r="H12" s="160"/>
      <c r="I12" s="160"/>
      <c r="J12" s="51" t="s">
        <v>10</v>
      </c>
      <c r="K12" s="52"/>
      <c r="L12" s="52"/>
      <c r="M12" s="52"/>
      <c r="N12" s="52"/>
      <c r="O12" s="53"/>
      <c r="P12" s="116" t="s">
        <v>71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75</v>
      </c>
      <c r="AA12" s="55"/>
      <c r="AB12" s="55"/>
      <c r="AC12" s="55"/>
      <c r="AD12" s="55"/>
      <c r="AE12" s="55"/>
      <c r="AF12" s="57"/>
    </row>
    <row r="13" spans="1:32" ht="9.75" customHeight="1" x14ac:dyDescent="0.2">
      <c r="A13" s="161" t="s">
        <v>9</v>
      </c>
      <c r="B13" s="162"/>
      <c r="C13" s="154" t="s">
        <v>57</v>
      </c>
      <c r="D13" s="155"/>
      <c r="E13" s="155"/>
      <c r="F13" s="155"/>
      <c r="G13" s="156"/>
      <c r="H13" s="22" t="s">
        <v>36</v>
      </c>
      <c r="I13" s="41"/>
      <c r="J13" s="23"/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19" t="s">
        <v>76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/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0" t="s">
        <v>99</v>
      </c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4</v>
      </c>
      <c r="B15" s="43">
        <v>4</v>
      </c>
      <c r="C15" s="43">
        <v>3</v>
      </c>
      <c r="D15" s="43">
        <v>4</v>
      </c>
      <c r="E15" s="43">
        <v>3</v>
      </c>
      <c r="F15" s="118">
        <v>1</v>
      </c>
      <c r="G15" s="43">
        <v>4</v>
      </c>
      <c r="H15" s="43">
        <v>1</v>
      </c>
      <c r="I15" s="43">
        <v>8</v>
      </c>
      <c r="J15" s="117"/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0" t="s">
        <v>103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2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36"/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63" t="s">
        <v>18</v>
      </c>
      <c r="C17" s="164"/>
      <c r="D17" s="163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8">
        <f>IF(ISTEXT(C12),1,0)</f>
        <v>1</v>
      </c>
      <c r="B18" s="38" t="s">
        <v>79</v>
      </c>
      <c r="C18" s="39" t="s">
        <v>79</v>
      </c>
      <c r="D18" s="40" t="s">
        <v>79</v>
      </c>
      <c r="E18" s="39" t="s">
        <v>79</v>
      </c>
      <c r="F18" s="48" t="s">
        <v>79</v>
      </c>
      <c r="G18" s="39" t="s">
        <v>79</v>
      </c>
      <c r="H18" s="48" t="s">
        <v>79</v>
      </c>
      <c r="I18" s="39" t="s">
        <v>79</v>
      </c>
      <c r="J18" s="48" t="s">
        <v>79</v>
      </c>
      <c r="K18" s="48" t="s">
        <v>79</v>
      </c>
      <c r="L18" s="39" t="s">
        <v>79</v>
      </c>
      <c r="M18" s="48" t="s">
        <v>79</v>
      </c>
      <c r="N18" s="48" t="s">
        <v>79</v>
      </c>
      <c r="O18" s="39" t="s">
        <v>79</v>
      </c>
      <c r="P18" s="48" t="s">
        <v>79</v>
      </c>
      <c r="Q18" s="48" t="s">
        <v>79</v>
      </c>
      <c r="R18" s="39" t="s">
        <v>79</v>
      </c>
      <c r="S18" s="48" t="s">
        <v>79</v>
      </c>
      <c r="T18" s="48" t="s">
        <v>79</v>
      </c>
      <c r="U18" s="39" t="s">
        <v>79</v>
      </c>
      <c r="V18" s="48" t="s">
        <v>79</v>
      </c>
      <c r="W18" s="48" t="s">
        <v>79</v>
      </c>
      <c r="X18" s="48" t="s">
        <v>79</v>
      </c>
      <c r="Y18" s="212" t="s">
        <v>79</v>
      </c>
      <c r="Z18" s="48"/>
      <c r="AA18" s="48"/>
      <c r="AB18" s="48"/>
      <c r="AC18" s="39"/>
      <c r="AD18" s="48"/>
      <c r="AE18" s="48"/>
      <c r="AF18" s="72"/>
    </row>
    <row r="19" spans="1:32" ht="9.75" customHeight="1" thickBot="1" x14ac:dyDescent="0.25">
      <c r="A19" s="98">
        <f>COUNTA(B18:AE20)</f>
        <v>24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2"/>
    </row>
    <row r="20" spans="1:32" ht="9.75" customHeight="1" thickBot="1" x14ac:dyDescent="0.25">
      <c r="A20" s="99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2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57" t="s">
        <v>8</v>
      </c>
      <c r="B23" s="158"/>
      <c r="C23" s="159" t="s">
        <v>77</v>
      </c>
      <c r="D23" s="160"/>
      <c r="E23" s="160"/>
      <c r="F23" s="160"/>
      <c r="G23" s="160"/>
      <c r="H23" s="160"/>
      <c r="I23" s="160"/>
      <c r="J23" s="51" t="s">
        <v>10</v>
      </c>
      <c r="K23" s="52"/>
      <c r="L23" s="52"/>
      <c r="M23" s="52"/>
      <c r="N23" s="52"/>
      <c r="O23" s="53"/>
      <c r="P23" s="116" t="s">
        <v>71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/>
      <c r="AA23" s="55"/>
      <c r="AB23" s="55"/>
      <c r="AC23" s="55"/>
      <c r="AD23" s="55"/>
      <c r="AE23" s="55"/>
      <c r="AF23" s="57"/>
    </row>
    <row r="24" spans="1:32" ht="9.75" customHeight="1" x14ac:dyDescent="0.2">
      <c r="A24" s="161" t="s">
        <v>9</v>
      </c>
      <c r="B24" s="162"/>
      <c r="C24" s="154" t="s">
        <v>78</v>
      </c>
      <c r="D24" s="155"/>
      <c r="E24" s="155"/>
      <c r="F24" s="155"/>
      <c r="G24" s="156"/>
      <c r="H24" s="22" t="s">
        <v>36</v>
      </c>
      <c r="I24" s="41"/>
      <c r="J24" s="23" t="s">
        <v>72</v>
      </c>
      <c r="K24" s="24"/>
      <c r="L24" s="24"/>
      <c r="M24" s="24"/>
      <c r="N24" s="24"/>
      <c r="O24" s="24"/>
      <c r="P24" s="25"/>
      <c r="Q24" s="28"/>
      <c r="R24" s="28"/>
      <c r="S24" s="28"/>
      <c r="T24" s="26"/>
      <c r="U24" s="119" t="s">
        <v>76</v>
      </c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73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6" t="s">
        <v>100</v>
      </c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8">
        <v>3</v>
      </c>
      <c r="C26" s="43">
        <v>3</v>
      </c>
      <c r="D26" s="43">
        <v>3</v>
      </c>
      <c r="E26" s="43">
        <v>3</v>
      </c>
      <c r="F26" s="43">
        <v>1</v>
      </c>
      <c r="G26" s="43">
        <v>3</v>
      </c>
      <c r="H26" s="43">
        <v>1</v>
      </c>
      <c r="I26" s="118">
        <v>7</v>
      </c>
      <c r="J26" s="117"/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6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63" t="s">
        <v>18</v>
      </c>
      <c r="C28" s="164"/>
      <c r="D28" s="163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8">
        <f>IF(ISTEXT(C23),1,0)</f>
        <v>1</v>
      </c>
      <c r="B29" s="38" t="s">
        <v>79</v>
      </c>
      <c r="C29" s="39" t="s">
        <v>79</v>
      </c>
      <c r="D29" s="40" t="s">
        <v>79</v>
      </c>
      <c r="E29" s="39" t="s">
        <v>79</v>
      </c>
      <c r="F29" s="48" t="s">
        <v>79</v>
      </c>
      <c r="G29" s="39" t="s">
        <v>79</v>
      </c>
      <c r="H29" s="48" t="s">
        <v>79</v>
      </c>
      <c r="I29" s="39" t="s">
        <v>79</v>
      </c>
      <c r="J29" s="48" t="s">
        <v>79</v>
      </c>
      <c r="K29" s="48" t="s">
        <v>79</v>
      </c>
      <c r="L29" s="39"/>
      <c r="M29" s="48"/>
      <c r="N29" s="48"/>
      <c r="O29" s="39"/>
      <c r="P29" s="48"/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2"/>
    </row>
    <row r="30" spans="1:32" ht="9.75" customHeight="1" thickBot="1" x14ac:dyDescent="0.25">
      <c r="A30" s="98">
        <f>COUNTA(B29:AE31)</f>
        <v>10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2"/>
    </row>
    <row r="31" spans="1:32" ht="9.75" customHeight="1" thickBot="1" x14ac:dyDescent="0.25">
      <c r="A31" s="99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2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57" t="s">
        <v>8</v>
      </c>
      <c r="B34" s="158"/>
      <c r="C34" s="159" t="s">
        <v>80</v>
      </c>
      <c r="D34" s="160"/>
      <c r="E34" s="160"/>
      <c r="F34" s="160"/>
      <c r="G34" s="160"/>
      <c r="H34" s="160"/>
      <c r="I34" s="160"/>
      <c r="J34" s="51" t="s">
        <v>10</v>
      </c>
      <c r="K34" s="52"/>
      <c r="L34" s="52"/>
      <c r="M34" s="52"/>
      <c r="N34" s="52"/>
      <c r="O34" s="53"/>
      <c r="P34" s="116" t="s">
        <v>71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61" t="s">
        <v>9</v>
      </c>
      <c r="B35" s="162"/>
      <c r="C35" s="154" t="s">
        <v>78</v>
      </c>
      <c r="D35" s="155"/>
      <c r="E35" s="155"/>
      <c r="F35" s="155"/>
      <c r="G35" s="156"/>
      <c r="H35" s="22" t="s">
        <v>36</v>
      </c>
      <c r="I35" s="41"/>
      <c r="J35" s="23" t="s">
        <v>72</v>
      </c>
      <c r="K35" s="24"/>
      <c r="L35" s="24"/>
      <c r="M35" s="24"/>
      <c r="N35" s="24"/>
      <c r="O35" s="24"/>
      <c r="P35" s="25"/>
      <c r="Q35" s="28"/>
      <c r="R35" s="28"/>
      <c r="S35" s="28"/>
      <c r="T35" s="26"/>
      <c r="U35" s="23" t="s">
        <v>76</v>
      </c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73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6" t="s">
        <v>101</v>
      </c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43">
        <v>3</v>
      </c>
      <c r="C37" s="43">
        <v>3</v>
      </c>
      <c r="D37" s="43">
        <v>3</v>
      </c>
      <c r="E37" s="43">
        <v>3</v>
      </c>
      <c r="F37" s="213">
        <v>2</v>
      </c>
      <c r="G37" s="118">
        <v>3</v>
      </c>
      <c r="H37" s="43">
        <v>1</v>
      </c>
      <c r="I37" s="43">
        <v>7</v>
      </c>
      <c r="J37" s="117" t="s">
        <v>74</v>
      </c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1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63" t="s">
        <v>18</v>
      </c>
      <c r="C39" s="164"/>
      <c r="D39" s="163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8">
        <f>IF(ISTEXT(C34),1,0)</f>
        <v>1</v>
      </c>
      <c r="B40" s="38" t="s">
        <v>79</v>
      </c>
      <c r="C40" s="39" t="s">
        <v>79</v>
      </c>
      <c r="D40" s="40" t="s">
        <v>79</v>
      </c>
      <c r="E40" s="39" t="s">
        <v>79</v>
      </c>
      <c r="F40" s="48" t="s">
        <v>79</v>
      </c>
      <c r="G40" s="39" t="s">
        <v>79</v>
      </c>
      <c r="H40" s="48" t="s">
        <v>79</v>
      </c>
      <c r="I40" s="39" t="s">
        <v>79</v>
      </c>
      <c r="J40" s="48" t="s">
        <v>79</v>
      </c>
      <c r="K40" s="48" t="s">
        <v>79</v>
      </c>
      <c r="L40" s="212" t="s">
        <v>79</v>
      </c>
      <c r="M40" s="48"/>
      <c r="N40" s="48"/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2"/>
    </row>
    <row r="41" spans="1:32" ht="9.75" customHeight="1" thickBot="1" x14ac:dyDescent="0.25">
      <c r="A41" s="98">
        <f>COUNTA(B40:AE42)</f>
        <v>11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2"/>
    </row>
    <row r="42" spans="1:32" ht="9.75" customHeight="1" thickBot="1" x14ac:dyDescent="0.25">
      <c r="A42" s="99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2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57" t="s">
        <v>8</v>
      </c>
      <c r="B45" s="158"/>
      <c r="C45" s="159" t="s">
        <v>81</v>
      </c>
      <c r="D45" s="160"/>
      <c r="E45" s="160"/>
      <c r="F45" s="160"/>
      <c r="G45" s="160"/>
      <c r="H45" s="160"/>
      <c r="I45" s="160"/>
      <c r="J45" s="51" t="s">
        <v>10</v>
      </c>
      <c r="K45" s="52"/>
      <c r="L45" s="52"/>
      <c r="M45" s="52"/>
      <c r="N45" s="52"/>
      <c r="O45" s="53"/>
      <c r="P45" s="116" t="s">
        <v>71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 x14ac:dyDescent="0.2">
      <c r="A46" s="161" t="s">
        <v>9</v>
      </c>
      <c r="B46" s="162"/>
      <c r="C46" s="154" t="s">
        <v>82</v>
      </c>
      <c r="D46" s="155"/>
      <c r="E46" s="155"/>
      <c r="F46" s="155"/>
      <c r="G46" s="156"/>
      <c r="H46" s="22" t="s">
        <v>36</v>
      </c>
      <c r="I46" s="41"/>
      <c r="J46" s="23" t="s">
        <v>72</v>
      </c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19" t="s">
        <v>102</v>
      </c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73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6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211">
        <v>3</v>
      </c>
      <c r="B48" s="43">
        <v>2</v>
      </c>
      <c r="C48" s="43">
        <v>2</v>
      </c>
      <c r="D48" s="43">
        <v>3</v>
      </c>
      <c r="E48" s="43">
        <v>3</v>
      </c>
      <c r="F48" s="43">
        <v>1</v>
      </c>
      <c r="G48" s="43">
        <v>3</v>
      </c>
      <c r="H48" s="43">
        <v>1</v>
      </c>
      <c r="I48" s="213">
        <v>7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63" t="s">
        <v>18</v>
      </c>
      <c r="C50" s="164"/>
      <c r="D50" s="163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8">
        <f>IF(ISTEXT(C45),1,0)</f>
        <v>1</v>
      </c>
      <c r="B51" s="38" t="s">
        <v>79</v>
      </c>
      <c r="C51" s="39" t="s">
        <v>79</v>
      </c>
      <c r="D51" s="40"/>
      <c r="E51" s="39"/>
      <c r="F51" s="48"/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2"/>
    </row>
    <row r="52" spans="1:32" ht="9.75" customHeight="1" thickBot="1" x14ac:dyDescent="0.25">
      <c r="A52" s="98">
        <f>COUNTA(B51:AE53)</f>
        <v>2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2"/>
    </row>
    <row r="53" spans="1:32" ht="9.75" customHeight="1" thickBot="1" x14ac:dyDescent="0.25">
      <c r="A53" s="99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2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57" t="s">
        <v>8</v>
      </c>
      <c r="B56" s="158"/>
      <c r="C56" s="159" t="s">
        <v>98</v>
      </c>
      <c r="D56" s="160"/>
      <c r="E56" s="160"/>
      <c r="F56" s="160"/>
      <c r="G56" s="160"/>
      <c r="H56" s="160"/>
      <c r="I56" s="160"/>
      <c r="J56" s="51" t="s">
        <v>10</v>
      </c>
      <c r="K56" s="52"/>
      <c r="L56" s="52"/>
      <c r="M56" s="52"/>
      <c r="N56" s="52"/>
      <c r="O56" s="53"/>
      <c r="P56" s="116" t="s">
        <v>71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61" t="s">
        <v>9</v>
      </c>
      <c r="B57" s="162"/>
      <c r="C57" s="154" t="s">
        <v>104</v>
      </c>
      <c r="D57" s="155"/>
      <c r="E57" s="155"/>
      <c r="F57" s="155"/>
      <c r="G57" s="156"/>
      <c r="H57" s="22" t="s">
        <v>36</v>
      </c>
      <c r="I57" s="41"/>
      <c r="J57" s="23" t="s">
        <v>72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/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73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43">
        <v>2</v>
      </c>
      <c r="C59" s="43">
        <v>2</v>
      </c>
      <c r="D59" s="43">
        <v>3</v>
      </c>
      <c r="E59" s="43">
        <v>3</v>
      </c>
      <c r="F59" s="43">
        <v>1</v>
      </c>
      <c r="G59" s="43">
        <v>3</v>
      </c>
      <c r="H59" s="43">
        <v>1</v>
      </c>
      <c r="I59" s="43">
        <v>6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63" t="s">
        <v>18</v>
      </c>
      <c r="C61" s="164"/>
      <c r="D61" s="163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8">
        <f>IF(ISTEXT(C56),1,0)</f>
        <v>1</v>
      </c>
      <c r="B62" s="38" t="s">
        <v>79</v>
      </c>
      <c r="C62" s="39"/>
      <c r="D62" s="40"/>
      <c r="E62" s="39"/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2"/>
    </row>
    <row r="63" spans="1:32" ht="9.75" customHeight="1" thickBot="1" x14ac:dyDescent="0.25">
      <c r="A63" s="98">
        <f>COUNTA(B62:AE64)</f>
        <v>1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2"/>
    </row>
    <row r="64" spans="1:32" ht="9.75" customHeight="1" thickBot="1" x14ac:dyDescent="0.25">
      <c r="A64" s="99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2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57" t="s">
        <v>8</v>
      </c>
      <c r="B67" s="158"/>
      <c r="C67" s="159"/>
      <c r="D67" s="160"/>
      <c r="E67" s="160"/>
      <c r="F67" s="160"/>
      <c r="G67" s="160"/>
      <c r="H67" s="160"/>
      <c r="I67" s="160"/>
      <c r="J67" s="51" t="s">
        <v>10</v>
      </c>
      <c r="K67" s="52"/>
      <c r="L67" s="52"/>
      <c r="M67" s="52"/>
      <c r="N67" s="52"/>
      <c r="O67" s="53"/>
      <c r="P67" s="116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61" t="s">
        <v>9</v>
      </c>
      <c r="B68" s="162"/>
      <c r="C68" s="154"/>
      <c r="D68" s="155"/>
      <c r="E68" s="155"/>
      <c r="F68" s="155"/>
      <c r="G68" s="156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63" t="s">
        <v>18</v>
      </c>
      <c r="C72" s="164"/>
      <c r="D72" s="163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8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2"/>
    </row>
    <row r="74" spans="1:32" ht="9.75" customHeight="1" thickBot="1" x14ac:dyDescent="0.25">
      <c r="A74" s="98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2"/>
    </row>
    <row r="75" spans="1:32" ht="9.75" customHeight="1" thickBot="1" x14ac:dyDescent="0.25">
      <c r="A75" s="99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2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workbookViewId="0">
      <selection activeCell="I5" sqref="I5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1" t="s">
        <v>38</v>
      </c>
      <c r="B1" s="4"/>
      <c r="C1" s="4"/>
      <c r="D1" s="4"/>
      <c r="E1" s="4"/>
      <c r="F1" s="4"/>
      <c r="G1" s="4"/>
      <c r="H1" s="4"/>
      <c r="I1" s="4"/>
      <c r="J1" s="4"/>
      <c r="K1" s="113"/>
      <c r="L1" s="1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4" t="s">
        <v>20</v>
      </c>
      <c r="B3" s="195"/>
      <c r="C3" s="196" t="s">
        <v>83</v>
      </c>
      <c r="D3" s="196"/>
      <c r="E3" s="196"/>
      <c r="F3" s="196"/>
      <c r="G3" s="196"/>
      <c r="H3" s="196"/>
      <c r="I3" s="196"/>
      <c r="J3" s="84" t="s">
        <v>10</v>
      </c>
      <c r="K3" s="85"/>
      <c r="L3" s="85"/>
      <c r="M3" s="85"/>
      <c r="N3" s="86"/>
      <c r="O3" s="116" t="s">
        <v>71</v>
      </c>
      <c r="P3" s="88"/>
      <c r="Q3" s="88"/>
      <c r="R3" s="88"/>
      <c r="S3" s="89"/>
      <c r="T3" s="90"/>
      <c r="U3" s="84" t="s">
        <v>24</v>
      </c>
      <c r="V3" s="85"/>
      <c r="W3" s="85"/>
      <c r="X3" s="85"/>
      <c r="Y3" s="86"/>
      <c r="Z3" s="97"/>
      <c r="AA3" s="88"/>
      <c r="AB3" s="88"/>
      <c r="AC3" s="88"/>
      <c r="AD3" s="89"/>
      <c r="AE3" s="89"/>
      <c r="AF3" s="91"/>
    </row>
    <row r="4" spans="1:32" ht="12" customHeight="1" x14ac:dyDescent="0.2">
      <c r="A4" s="192" t="s">
        <v>19</v>
      </c>
      <c r="B4" s="193"/>
      <c r="C4" s="189" t="s">
        <v>84</v>
      </c>
      <c r="D4" s="190"/>
      <c r="E4" s="190"/>
      <c r="F4" s="190"/>
      <c r="G4" s="191"/>
      <c r="H4" s="8" t="s">
        <v>21</v>
      </c>
      <c r="I4" s="18">
        <v>4</v>
      </c>
      <c r="J4" s="96" t="s">
        <v>85</v>
      </c>
      <c r="K4" s="81"/>
      <c r="L4" s="81"/>
      <c r="M4" s="81"/>
      <c r="N4" s="81"/>
      <c r="O4" s="82"/>
      <c r="P4" s="82"/>
      <c r="Q4" s="82"/>
      <c r="R4" s="82"/>
      <c r="T4" s="83"/>
      <c r="U4" s="96"/>
      <c r="V4" s="81"/>
      <c r="W4" s="81"/>
      <c r="X4" s="82"/>
      <c r="Y4" s="82"/>
      <c r="Z4" s="82"/>
      <c r="AB4" s="82"/>
      <c r="AC4" s="82"/>
      <c r="AF4" s="92"/>
    </row>
    <row r="5" spans="1:32" ht="12" customHeight="1" x14ac:dyDescent="0.2">
      <c r="A5" s="197" t="s">
        <v>22</v>
      </c>
      <c r="B5" s="198"/>
      <c r="C5" s="198"/>
      <c r="D5" s="198"/>
      <c r="E5" s="198"/>
      <c r="F5" s="199"/>
      <c r="G5" s="93">
        <v>0</v>
      </c>
      <c r="H5" s="9" t="s">
        <v>36</v>
      </c>
      <c r="I5" s="93"/>
      <c r="J5" s="117"/>
      <c r="K5" s="82"/>
      <c r="L5" s="82"/>
      <c r="M5" s="82"/>
      <c r="N5" s="82"/>
      <c r="O5" s="82"/>
      <c r="P5" s="82"/>
      <c r="Q5" s="82"/>
      <c r="R5" s="82"/>
      <c r="T5" s="83"/>
      <c r="U5" s="2"/>
      <c r="V5" s="82"/>
      <c r="W5" s="82"/>
      <c r="X5" s="82"/>
      <c r="Y5" s="82"/>
      <c r="Z5" s="82"/>
      <c r="AB5" s="82"/>
      <c r="AC5" s="82"/>
      <c r="AF5" s="92"/>
    </row>
    <row r="6" spans="1:32" ht="12" customHeight="1" thickBot="1" x14ac:dyDescent="0.25">
      <c r="A6" s="94" t="s">
        <v>4</v>
      </c>
      <c r="B6" s="95" t="s">
        <v>12</v>
      </c>
      <c r="C6" s="95" t="s">
        <v>13</v>
      </c>
      <c r="D6" s="95" t="s">
        <v>14</v>
      </c>
      <c r="E6" s="95" t="s">
        <v>15</v>
      </c>
      <c r="F6" s="95" t="s">
        <v>16</v>
      </c>
      <c r="G6" s="95" t="s">
        <v>5</v>
      </c>
      <c r="H6" s="95" t="s">
        <v>6</v>
      </c>
      <c r="I6" s="95" t="s">
        <v>17</v>
      </c>
      <c r="J6" s="2"/>
      <c r="K6" s="82"/>
      <c r="L6" s="82"/>
      <c r="M6" s="82"/>
      <c r="N6" s="82"/>
      <c r="O6" s="82"/>
      <c r="P6" s="82"/>
      <c r="Q6" s="82"/>
      <c r="R6" s="82"/>
      <c r="T6" s="83"/>
      <c r="U6" s="2"/>
      <c r="V6" s="82"/>
      <c r="W6" s="82"/>
      <c r="X6" s="82"/>
      <c r="Y6" s="82"/>
      <c r="Z6" s="82"/>
      <c r="AB6" s="82"/>
      <c r="AC6" s="82"/>
      <c r="AF6" s="92"/>
    </row>
    <row r="7" spans="1:32" ht="12" customHeight="1" thickBot="1" x14ac:dyDescent="0.25">
      <c r="A7" s="110">
        <v>4</v>
      </c>
      <c r="B7" s="215">
        <v>4</v>
      </c>
      <c r="C7" s="111">
        <v>3</v>
      </c>
      <c r="D7" s="111">
        <v>3</v>
      </c>
      <c r="E7" s="111">
        <v>3</v>
      </c>
      <c r="F7" s="111">
        <v>1</v>
      </c>
      <c r="G7" s="111">
        <v>3</v>
      </c>
      <c r="H7" s="111">
        <v>1</v>
      </c>
      <c r="I7" s="111">
        <v>7</v>
      </c>
      <c r="J7" s="102"/>
      <c r="K7" s="103">
        <f>COUNTA(I5)*I4</f>
        <v>0</v>
      </c>
      <c r="L7" s="188" t="s">
        <v>23</v>
      </c>
      <c r="M7" s="188"/>
      <c r="N7" s="188"/>
      <c r="O7" s="188"/>
      <c r="P7" s="188"/>
      <c r="Q7" s="104">
        <f>(COUNTA(S7:AF7)+G5)*I4</f>
        <v>8</v>
      </c>
      <c r="R7" s="105"/>
      <c r="S7" s="106" t="s">
        <v>79</v>
      </c>
      <c r="T7" s="214" t="s">
        <v>79</v>
      </c>
      <c r="U7" s="108"/>
      <c r="V7" s="109"/>
      <c r="W7" s="107"/>
      <c r="X7" s="109"/>
      <c r="Y7" s="109"/>
      <c r="Z7" s="109"/>
      <c r="AA7" s="107"/>
      <c r="AB7" s="109"/>
      <c r="AC7" s="109"/>
      <c r="AD7" s="109"/>
      <c r="AE7" s="109"/>
      <c r="AF7" s="112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4" t="s">
        <v>20</v>
      </c>
      <c r="B9" s="195"/>
      <c r="C9" s="196" t="s">
        <v>86</v>
      </c>
      <c r="D9" s="196"/>
      <c r="E9" s="196"/>
      <c r="F9" s="196"/>
      <c r="G9" s="196"/>
      <c r="H9" s="196"/>
      <c r="I9" s="196"/>
      <c r="J9" s="84" t="s">
        <v>10</v>
      </c>
      <c r="K9" s="85"/>
      <c r="L9" s="85"/>
      <c r="M9" s="85"/>
      <c r="N9" s="86"/>
      <c r="O9" s="116" t="s">
        <v>71</v>
      </c>
      <c r="P9" s="88"/>
      <c r="Q9" s="88"/>
      <c r="R9" s="88"/>
      <c r="S9" s="89"/>
      <c r="T9" s="90"/>
      <c r="U9" s="84" t="s">
        <v>24</v>
      </c>
      <c r="V9" s="85"/>
      <c r="W9" s="85"/>
      <c r="X9" s="85"/>
      <c r="Y9" s="86"/>
      <c r="Z9" s="97"/>
      <c r="AA9" s="88"/>
      <c r="AB9" s="88"/>
      <c r="AC9" s="88"/>
      <c r="AD9" s="89"/>
      <c r="AE9" s="89"/>
      <c r="AF9" s="91"/>
    </row>
    <row r="10" spans="1:32" ht="12" customHeight="1" x14ac:dyDescent="0.2">
      <c r="A10" s="192" t="s">
        <v>19</v>
      </c>
      <c r="B10" s="193"/>
      <c r="C10" s="189" t="s">
        <v>87</v>
      </c>
      <c r="D10" s="190"/>
      <c r="E10" s="190"/>
      <c r="F10" s="190"/>
      <c r="G10" s="191"/>
      <c r="H10" s="8" t="s">
        <v>21</v>
      </c>
      <c r="I10" s="18">
        <v>2</v>
      </c>
      <c r="J10" s="96" t="s">
        <v>88</v>
      </c>
      <c r="K10" s="81"/>
      <c r="L10" s="81"/>
      <c r="M10" s="81"/>
      <c r="N10" s="81"/>
      <c r="O10" s="82"/>
      <c r="P10" s="82"/>
      <c r="Q10" s="82"/>
      <c r="R10" s="82"/>
      <c r="T10" s="83"/>
      <c r="U10" s="96"/>
      <c r="V10" s="81"/>
      <c r="W10" s="81"/>
      <c r="X10" s="82"/>
      <c r="Y10" s="82"/>
      <c r="Z10" s="82"/>
      <c r="AB10" s="82"/>
      <c r="AC10" s="82"/>
      <c r="AF10" s="92"/>
    </row>
    <row r="11" spans="1:32" ht="12" customHeight="1" x14ac:dyDescent="0.2">
      <c r="A11" s="197" t="s">
        <v>22</v>
      </c>
      <c r="B11" s="198"/>
      <c r="C11" s="198"/>
      <c r="D11" s="198"/>
      <c r="E11" s="198"/>
      <c r="F11" s="199"/>
      <c r="G11" s="93">
        <v>0</v>
      </c>
      <c r="H11" s="9" t="s">
        <v>36</v>
      </c>
      <c r="I11" s="93"/>
      <c r="J11" s="2"/>
      <c r="K11" s="82"/>
      <c r="L11" s="82"/>
      <c r="M11" s="82"/>
      <c r="N11" s="82"/>
      <c r="O11" s="82"/>
      <c r="P11" s="82"/>
      <c r="Q11" s="82"/>
      <c r="R11" s="82"/>
      <c r="T11" s="83"/>
      <c r="U11" s="2"/>
      <c r="V11" s="82"/>
      <c r="W11" s="82"/>
      <c r="X11" s="82"/>
      <c r="Y11" s="82"/>
      <c r="Z11" s="82"/>
      <c r="AB11" s="82"/>
      <c r="AC11" s="82"/>
      <c r="AF11" s="92"/>
    </row>
    <row r="12" spans="1:32" ht="12" customHeight="1" thickBot="1" x14ac:dyDescent="0.25">
      <c r="A12" s="94" t="s">
        <v>4</v>
      </c>
      <c r="B12" s="95" t="s">
        <v>12</v>
      </c>
      <c r="C12" s="95" t="s">
        <v>13</v>
      </c>
      <c r="D12" s="95" t="s">
        <v>14</v>
      </c>
      <c r="E12" s="95" t="s">
        <v>15</v>
      </c>
      <c r="F12" s="95" t="s">
        <v>16</v>
      </c>
      <c r="G12" s="95" t="s">
        <v>5</v>
      </c>
      <c r="H12" s="95" t="s">
        <v>6</v>
      </c>
      <c r="I12" s="95" t="s">
        <v>17</v>
      </c>
      <c r="J12" s="2"/>
      <c r="K12" s="82"/>
      <c r="L12" s="82"/>
      <c r="M12" s="82"/>
      <c r="N12" s="82"/>
      <c r="O12" s="82"/>
      <c r="P12" s="82"/>
      <c r="Q12" s="82"/>
      <c r="R12" s="82"/>
      <c r="T12" s="83"/>
      <c r="U12" s="2"/>
      <c r="V12" s="82"/>
      <c r="W12" s="82"/>
      <c r="X12" s="82"/>
      <c r="Y12" s="82"/>
      <c r="Z12" s="82"/>
      <c r="AB12" s="82"/>
      <c r="AC12" s="82"/>
      <c r="AF12" s="92"/>
    </row>
    <row r="13" spans="1:32" ht="12" customHeight="1" thickBot="1" x14ac:dyDescent="0.25">
      <c r="A13" s="110">
        <v>4</v>
      </c>
      <c r="B13" s="111">
        <v>3</v>
      </c>
      <c r="C13" s="215">
        <v>4</v>
      </c>
      <c r="D13" s="111">
        <v>3</v>
      </c>
      <c r="E13" s="111">
        <v>3</v>
      </c>
      <c r="F13" s="111">
        <v>1</v>
      </c>
      <c r="G13" s="111">
        <v>3</v>
      </c>
      <c r="H13" s="111">
        <v>1</v>
      </c>
      <c r="I13" s="111">
        <v>6</v>
      </c>
      <c r="J13" s="102"/>
      <c r="K13" s="103">
        <f>COUNTA(I11)*I10</f>
        <v>0</v>
      </c>
      <c r="L13" s="188" t="s">
        <v>23</v>
      </c>
      <c r="M13" s="188"/>
      <c r="N13" s="188"/>
      <c r="O13" s="188"/>
      <c r="P13" s="188"/>
      <c r="Q13" s="104">
        <f>(COUNTA(S13:AF13)+G11)*I10</f>
        <v>4</v>
      </c>
      <c r="R13" s="105"/>
      <c r="S13" s="106" t="s">
        <v>79</v>
      </c>
      <c r="T13" s="214" t="s">
        <v>79</v>
      </c>
      <c r="U13" s="108"/>
      <c r="V13" s="109"/>
      <c r="W13" s="107"/>
      <c r="X13" s="109"/>
      <c r="Y13" s="109"/>
      <c r="Z13" s="109"/>
      <c r="AA13" s="107"/>
      <c r="AB13" s="109"/>
      <c r="AC13" s="109"/>
      <c r="AD13" s="109"/>
      <c r="AE13" s="109"/>
      <c r="AF13" s="112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4" t="s">
        <v>20</v>
      </c>
      <c r="B15" s="195"/>
      <c r="C15" s="196" t="s">
        <v>97</v>
      </c>
      <c r="D15" s="196"/>
      <c r="E15" s="196"/>
      <c r="F15" s="196"/>
      <c r="G15" s="196"/>
      <c r="H15" s="196"/>
      <c r="I15" s="196"/>
      <c r="J15" s="84" t="s">
        <v>10</v>
      </c>
      <c r="K15" s="85"/>
      <c r="L15" s="85"/>
      <c r="M15" s="85"/>
      <c r="N15" s="86"/>
      <c r="O15" s="116"/>
      <c r="P15" s="88"/>
      <c r="Q15" s="88"/>
      <c r="R15" s="88"/>
      <c r="S15" s="89"/>
      <c r="T15" s="90"/>
      <c r="U15" s="84" t="s">
        <v>24</v>
      </c>
      <c r="V15" s="85"/>
      <c r="W15" s="85"/>
      <c r="X15" s="85"/>
      <c r="Y15" s="86"/>
      <c r="Z15" s="97"/>
      <c r="AA15" s="88"/>
      <c r="AB15" s="88"/>
      <c r="AC15" s="88"/>
      <c r="AD15" s="89"/>
      <c r="AE15" s="89"/>
      <c r="AF15" s="91"/>
    </row>
    <row r="16" spans="1:32" ht="12" customHeight="1" x14ac:dyDescent="0.2">
      <c r="A16" s="192" t="s">
        <v>19</v>
      </c>
      <c r="B16" s="193"/>
      <c r="C16" s="189" t="s">
        <v>96</v>
      </c>
      <c r="D16" s="190"/>
      <c r="E16" s="190"/>
      <c r="F16" s="190"/>
      <c r="G16" s="191"/>
      <c r="H16" s="8" t="s">
        <v>21</v>
      </c>
      <c r="I16" s="18">
        <v>1</v>
      </c>
      <c r="J16" s="96"/>
      <c r="K16" s="81"/>
      <c r="L16" s="81"/>
      <c r="M16" s="81"/>
      <c r="N16" s="81"/>
      <c r="O16" s="82"/>
      <c r="P16" s="82"/>
      <c r="Q16" s="82"/>
      <c r="R16" s="82"/>
      <c r="T16" s="83"/>
      <c r="U16" s="96"/>
      <c r="V16" s="81"/>
      <c r="W16" s="81"/>
      <c r="X16" s="82"/>
      <c r="Y16" s="82"/>
      <c r="Z16" s="82"/>
      <c r="AB16" s="82"/>
      <c r="AC16" s="82"/>
      <c r="AF16" s="92"/>
    </row>
    <row r="17" spans="1:32" ht="12" customHeight="1" x14ac:dyDescent="0.2">
      <c r="A17" s="197" t="s">
        <v>22</v>
      </c>
      <c r="B17" s="198"/>
      <c r="C17" s="198"/>
      <c r="D17" s="198"/>
      <c r="E17" s="198"/>
      <c r="F17" s="199"/>
      <c r="G17" s="93">
        <v>12</v>
      </c>
      <c r="H17" s="9" t="s">
        <v>36</v>
      </c>
      <c r="I17" s="93"/>
      <c r="J17" s="2"/>
      <c r="K17" s="82"/>
      <c r="L17" s="82"/>
      <c r="M17" s="82"/>
      <c r="N17" s="82"/>
      <c r="O17" s="82"/>
      <c r="P17" s="82"/>
      <c r="Q17" s="82"/>
      <c r="R17" s="82"/>
      <c r="T17" s="83"/>
      <c r="U17" s="2"/>
      <c r="V17" s="82"/>
      <c r="W17" s="82"/>
      <c r="X17" s="82"/>
      <c r="Y17" s="82"/>
      <c r="Z17" s="82"/>
      <c r="AB17" s="82"/>
      <c r="AC17" s="82"/>
      <c r="AF17" s="92"/>
    </row>
    <row r="18" spans="1:32" ht="12" customHeight="1" thickBot="1" x14ac:dyDescent="0.25">
      <c r="A18" s="94" t="s">
        <v>4</v>
      </c>
      <c r="B18" s="95" t="s">
        <v>12</v>
      </c>
      <c r="C18" s="95" t="s">
        <v>13</v>
      </c>
      <c r="D18" s="95" t="s">
        <v>14</v>
      </c>
      <c r="E18" s="95" t="s">
        <v>15</v>
      </c>
      <c r="F18" s="95" t="s">
        <v>16</v>
      </c>
      <c r="G18" s="95" t="s">
        <v>5</v>
      </c>
      <c r="H18" s="95" t="s">
        <v>6</v>
      </c>
      <c r="I18" s="95" t="s">
        <v>17</v>
      </c>
      <c r="J18" s="2"/>
      <c r="K18" s="82"/>
      <c r="L18" s="82"/>
      <c r="M18" s="82"/>
      <c r="N18" s="82"/>
      <c r="O18" s="82"/>
      <c r="P18" s="82"/>
      <c r="Q18" s="82"/>
      <c r="R18" s="82"/>
      <c r="T18" s="83"/>
      <c r="U18" s="2"/>
      <c r="V18" s="82"/>
      <c r="W18" s="82"/>
      <c r="X18" s="82"/>
      <c r="Y18" s="82"/>
      <c r="Z18" s="82"/>
      <c r="AB18" s="82"/>
      <c r="AC18" s="82"/>
      <c r="AF18" s="92"/>
    </row>
    <row r="19" spans="1:32" ht="12" customHeight="1" thickBot="1" x14ac:dyDescent="0.25">
      <c r="A19" s="110">
        <v>5</v>
      </c>
      <c r="B19" s="111">
        <v>4</v>
      </c>
      <c r="C19" s="111">
        <v>5</v>
      </c>
      <c r="D19" s="111">
        <v>3</v>
      </c>
      <c r="E19" s="111">
        <v>3</v>
      </c>
      <c r="F19" s="111">
        <v>1</v>
      </c>
      <c r="G19" s="111">
        <v>6</v>
      </c>
      <c r="H19" s="111">
        <v>1</v>
      </c>
      <c r="I19" s="111">
        <v>8</v>
      </c>
      <c r="J19" s="102"/>
      <c r="K19" s="103">
        <f>COUNTA(I17)*I16</f>
        <v>0</v>
      </c>
      <c r="L19" s="188" t="s">
        <v>23</v>
      </c>
      <c r="M19" s="188"/>
      <c r="N19" s="188"/>
      <c r="O19" s="188"/>
      <c r="P19" s="188"/>
      <c r="Q19" s="104">
        <f>(COUNTA(S19:AF19)+G17)*I16</f>
        <v>13</v>
      </c>
      <c r="R19" s="105"/>
      <c r="S19" s="106" t="s">
        <v>79</v>
      </c>
      <c r="T19" s="107"/>
      <c r="U19" s="108"/>
      <c r="V19" s="109"/>
      <c r="W19" s="107"/>
      <c r="X19" s="109"/>
      <c r="Y19" s="109"/>
      <c r="Z19" s="109"/>
      <c r="AA19" s="107"/>
      <c r="AB19" s="109"/>
      <c r="AC19" s="109"/>
      <c r="AD19" s="109"/>
      <c r="AE19" s="109"/>
      <c r="AF19" s="112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4" t="s">
        <v>20</v>
      </c>
      <c r="B21" s="195"/>
      <c r="C21" s="196"/>
      <c r="D21" s="196"/>
      <c r="E21" s="196"/>
      <c r="F21" s="196"/>
      <c r="G21" s="196"/>
      <c r="H21" s="196"/>
      <c r="I21" s="196"/>
      <c r="J21" s="84" t="s">
        <v>10</v>
      </c>
      <c r="K21" s="85"/>
      <c r="L21" s="85"/>
      <c r="M21" s="85"/>
      <c r="N21" s="86"/>
      <c r="O21" s="87"/>
      <c r="P21" s="88"/>
      <c r="Q21" s="88"/>
      <c r="R21" s="88"/>
      <c r="S21" s="89"/>
      <c r="T21" s="90"/>
      <c r="U21" s="84" t="s">
        <v>24</v>
      </c>
      <c r="V21" s="85"/>
      <c r="W21" s="85"/>
      <c r="X21" s="85"/>
      <c r="Y21" s="86"/>
      <c r="Z21" s="97"/>
      <c r="AA21" s="88"/>
      <c r="AB21" s="88"/>
      <c r="AC21" s="88"/>
      <c r="AD21" s="89"/>
      <c r="AE21" s="89"/>
      <c r="AF21" s="91"/>
    </row>
    <row r="22" spans="1:32" ht="12" customHeight="1" x14ac:dyDescent="0.2">
      <c r="A22" s="192" t="s">
        <v>19</v>
      </c>
      <c r="B22" s="193"/>
      <c r="C22" s="189"/>
      <c r="D22" s="190"/>
      <c r="E22" s="190"/>
      <c r="F22" s="190"/>
      <c r="G22" s="191"/>
      <c r="H22" s="8" t="s">
        <v>21</v>
      </c>
      <c r="I22" s="18"/>
      <c r="J22" s="96"/>
      <c r="K22" s="81"/>
      <c r="L22" s="81"/>
      <c r="M22" s="81"/>
      <c r="N22" s="81"/>
      <c r="O22" s="82"/>
      <c r="P22" s="82"/>
      <c r="Q22" s="82"/>
      <c r="R22" s="82"/>
      <c r="T22" s="83"/>
      <c r="U22" s="119"/>
      <c r="V22" s="81"/>
      <c r="W22" s="81"/>
      <c r="X22" s="82"/>
      <c r="Y22" s="82"/>
      <c r="Z22" s="82"/>
      <c r="AB22" s="82"/>
      <c r="AC22" s="82"/>
      <c r="AF22" s="92"/>
    </row>
    <row r="23" spans="1:32" ht="12" customHeight="1" x14ac:dyDescent="0.2">
      <c r="A23" s="197" t="s">
        <v>22</v>
      </c>
      <c r="B23" s="198"/>
      <c r="C23" s="198"/>
      <c r="D23" s="198"/>
      <c r="E23" s="198"/>
      <c r="F23" s="199"/>
      <c r="G23" s="93"/>
      <c r="H23" s="9" t="s">
        <v>36</v>
      </c>
      <c r="I23" s="93"/>
      <c r="J23" s="2"/>
      <c r="K23" s="82"/>
      <c r="L23" s="82"/>
      <c r="M23" s="82"/>
      <c r="N23" s="82"/>
      <c r="O23" s="82"/>
      <c r="P23" s="82"/>
      <c r="Q23" s="82"/>
      <c r="R23" s="82"/>
      <c r="T23" s="83"/>
      <c r="U23" s="120"/>
      <c r="V23" s="82"/>
      <c r="W23" s="82"/>
      <c r="X23" s="82"/>
      <c r="Y23" s="82"/>
      <c r="Z23" s="82"/>
      <c r="AB23" s="82"/>
      <c r="AC23" s="82"/>
      <c r="AF23" s="92"/>
    </row>
    <row r="24" spans="1:32" ht="12" customHeight="1" thickBot="1" x14ac:dyDescent="0.25">
      <c r="A24" s="94" t="s">
        <v>4</v>
      </c>
      <c r="B24" s="95" t="s">
        <v>12</v>
      </c>
      <c r="C24" s="95" t="s">
        <v>13</v>
      </c>
      <c r="D24" s="95" t="s">
        <v>14</v>
      </c>
      <c r="E24" s="95" t="s">
        <v>15</v>
      </c>
      <c r="F24" s="95" t="s">
        <v>16</v>
      </c>
      <c r="G24" s="95" t="s">
        <v>5</v>
      </c>
      <c r="H24" s="95" t="s">
        <v>6</v>
      </c>
      <c r="I24" s="95" t="s">
        <v>17</v>
      </c>
      <c r="J24" s="2"/>
      <c r="K24" s="82"/>
      <c r="L24" s="82"/>
      <c r="M24" s="82"/>
      <c r="N24" s="82"/>
      <c r="O24" s="82"/>
      <c r="P24" s="82"/>
      <c r="Q24" s="82"/>
      <c r="R24" s="82"/>
      <c r="T24" s="83"/>
      <c r="U24" s="2"/>
      <c r="V24" s="82"/>
      <c r="W24" s="82"/>
      <c r="X24" s="82"/>
      <c r="Y24" s="82"/>
      <c r="Z24" s="82"/>
      <c r="AB24" s="82"/>
      <c r="AC24" s="82"/>
      <c r="AF24" s="92"/>
    </row>
    <row r="25" spans="1:32" ht="12" customHeight="1" thickBot="1" x14ac:dyDescent="0.25">
      <c r="A25" s="110"/>
      <c r="B25" s="111"/>
      <c r="C25" s="111"/>
      <c r="D25" s="111"/>
      <c r="E25" s="123"/>
      <c r="F25" s="111"/>
      <c r="G25" s="111"/>
      <c r="H25" s="111"/>
      <c r="I25" s="111"/>
      <c r="J25" s="102"/>
      <c r="K25" s="103">
        <f>COUNTA(I23)*I22</f>
        <v>0</v>
      </c>
      <c r="L25" s="188" t="s">
        <v>23</v>
      </c>
      <c r="M25" s="188"/>
      <c r="N25" s="188"/>
      <c r="O25" s="188"/>
      <c r="P25" s="188"/>
      <c r="Q25" s="104">
        <f>(COUNTA(S25:AF25)+G23)*I22</f>
        <v>0</v>
      </c>
      <c r="R25" s="105"/>
      <c r="S25" s="106"/>
      <c r="T25" s="107"/>
      <c r="U25" s="108"/>
      <c r="V25" s="109"/>
      <c r="W25" s="107"/>
      <c r="X25" s="109"/>
      <c r="Y25" s="109"/>
      <c r="Z25" s="109"/>
      <c r="AA25" s="107"/>
      <c r="AB25" s="109"/>
      <c r="AC25" s="109"/>
      <c r="AD25" s="109"/>
      <c r="AE25" s="109"/>
      <c r="AF25" s="112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4" t="s">
        <v>20</v>
      </c>
      <c r="B27" s="195"/>
      <c r="C27" s="196"/>
      <c r="D27" s="196"/>
      <c r="E27" s="196"/>
      <c r="F27" s="196"/>
      <c r="G27" s="196"/>
      <c r="H27" s="196"/>
      <c r="I27" s="196"/>
      <c r="J27" s="84" t="s">
        <v>10</v>
      </c>
      <c r="K27" s="85"/>
      <c r="L27" s="85"/>
      <c r="M27" s="85"/>
      <c r="N27" s="86"/>
      <c r="O27" s="87"/>
      <c r="P27" s="88"/>
      <c r="Q27" s="88"/>
      <c r="R27" s="88"/>
      <c r="S27" s="89"/>
      <c r="T27" s="90"/>
      <c r="U27" s="84" t="s">
        <v>24</v>
      </c>
      <c r="V27" s="85"/>
      <c r="W27" s="85"/>
      <c r="X27" s="85"/>
      <c r="Y27" s="86"/>
      <c r="Z27" s="97"/>
      <c r="AA27" s="88"/>
      <c r="AB27" s="88"/>
      <c r="AC27" s="88"/>
      <c r="AD27" s="89"/>
      <c r="AE27" s="89"/>
      <c r="AF27" s="91"/>
    </row>
    <row r="28" spans="1:32" ht="12" customHeight="1" x14ac:dyDescent="0.2">
      <c r="A28" s="192" t="s">
        <v>19</v>
      </c>
      <c r="B28" s="193"/>
      <c r="C28" s="189"/>
      <c r="D28" s="190"/>
      <c r="E28" s="190"/>
      <c r="F28" s="190"/>
      <c r="G28" s="191"/>
      <c r="H28" s="8" t="s">
        <v>21</v>
      </c>
      <c r="I28" s="18"/>
      <c r="J28" s="96"/>
      <c r="K28" s="81"/>
      <c r="L28" s="81"/>
      <c r="M28" s="81"/>
      <c r="N28" s="81"/>
      <c r="O28" s="82"/>
      <c r="P28" s="82"/>
      <c r="Q28" s="82"/>
      <c r="R28" s="82"/>
      <c r="T28" s="83"/>
      <c r="U28" s="96"/>
      <c r="V28" s="81"/>
      <c r="W28" s="81"/>
      <c r="X28" s="82"/>
      <c r="Y28" s="82"/>
      <c r="Z28" s="82"/>
      <c r="AB28" s="82"/>
      <c r="AC28" s="82"/>
      <c r="AF28" s="92"/>
    </row>
    <row r="29" spans="1:32" ht="12" customHeight="1" x14ac:dyDescent="0.2">
      <c r="A29" s="197" t="s">
        <v>22</v>
      </c>
      <c r="B29" s="198"/>
      <c r="C29" s="198"/>
      <c r="D29" s="198"/>
      <c r="E29" s="198"/>
      <c r="F29" s="199"/>
      <c r="G29" s="93">
        <v>0</v>
      </c>
      <c r="H29" s="9" t="s">
        <v>36</v>
      </c>
      <c r="I29" s="93"/>
      <c r="J29" s="2"/>
      <c r="K29" s="82"/>
      <c r="L29" s="82"/>
      <c r="M29" s="82"/>
      <c r="N29" s="82"/>
      <c r="O29" s="82"/>
      <c r="P29" s="82"/>
      <c r="Q29" s="82"/>
      <c r="R29" s="82"/>
      <c r="T29" s="83"/>
      <c r="U29" s="117"/>
      <c r="V29" s="82"/>
      <c r="W29" s="82"/>
      <c r="X29" s="82"/>
      <c r="Y29" s="82"/>
      <c r="Z29" s="82"/>
      <c r="AB29" s="82"/>
      <c r="AC29" s="82"/>
      <c r="AF29" s="92"/>
    </row>
    <row r="30" spans="1:32" ht="12" customHeight="1" thickBot="1" x14ac:dyDescent="0.25">
      <c r="A30" s="94" t="s">
        <v>4</v>
      </c>
      <c r="B30" s="95" t="s">
        <v>12</v>
      </c>
      <c r="C30" s="95" t="s">
        <v>13</v>
      </c>
      <c r="D30" s="95" t="s">
        <v>14</v>
      </c>
      <c r="E30" s="95" t="s">
        <v>15</v>
      </c>
      <c r="F30" s="95" t="s">
        <v>16</v>
      </c>
      <c r="G30" s="95" t="s">
        <v>5</v>
      </c>
      <c r="H30" s="95" t="s">
        <v>6</v>
      </c>
      <c r="I30" s="95" t="s">
        <v>17</v>
      </c>
      <c r="J30" s="2"/>
      <c r="K30" s="82"/>
      <c r="L30" s="82"/>
      <c r="M30" s="82"/>
      <c r="N30" s="82"/>
      <c r="O30" s="82"/>
      <c r="P30" s="82"/>
      <c r="Q30" s="82"/>
      <c r="R30" s="82"/>
      <c r="T30" s="83"/>
      <c r="U30" s="2"/>
      <c r="V30" s="82"/>
      <c r="W30" s="82"/>
      <c r="X30" s="82"/>
      <c r="Y30" s="82"/>
      <c r="Z30" s="82"/>
      <c r="AB30" s="82"/>
      <c r="AC30" s="82"/>
      <c r="AF30" s="92"/>
    </row>
    <row r="31" spans="1:32" ht="12" customHeight="1" thickBot="1" x14ac:dyDescent="0.25">
      <c r="A31" s="110"/>
      <c r="B31" s="111"/>
      <c r="C31" s="111"/>
      <c r="D31" s="111"/>
      <c r="E31" s="111"/>
      <c r="F31" s="111"/>
      <c r="G31" s="111"/>
      <c r="H31" s="111"/>
      <c r="I31" s="111"/>
      <c r="J31" s="102"/>
      <c r="K31" s="103">
        <f>COUNTA(I29)*I28</f>
        <v>0</v>
      </c>
      <c r="L31" s="188" t="s">
        <v>23</v>
      </c>
      <c r="M31" s="188"/>
      <c r="N31" s="188"/>
      <c r="O31" s="188"/>
      <c r="P31" s="188"/>
      <c r="Q31" s="104">
        <f>(COUNTA(S31:AF31)+G29)*I28</f>
        <v>0</v>
      </c>
      <c r="R31" s="105"/>
      <c r="S31" s="106"/>
      <c r="T31" s="107"/>
      <c r="U31" s="108"/>
      <c r="V31" s="109"/>
      <c r="W31" s="107"/>
      <c r="X31" s="109"/>
      <c r="Y31" s="109"/>
      <c r="Z31" s="109"/>
      <c r="AA31" s="107"/>
      <c r="AB31" s="109"/>
      <c r="AC31" s="109"/>
      <c r="AD31" s="109"/>
      <c r="AE31" s="109"/>
      <c r="AF31" s="112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4" t="s">
        <v>20</v>
      </c>
      <c r="B33" s="195"/>
      <c r="C33" s="196"/>
      <c r="D33" s="196"/>
      <c r="E33" s="196"/>
      <c r="F33" s="196"/>
      <c r="G33" s="196"/>
      <c r="H33" s="196"/>
      <c r="I33" s="196"/>
      <c r="J33" s="84" t="s">
        <v>10</v>
      </c>
      <c r="K33" s="85"/>
      <c r="L33" s="85"/>
      <c r="M33" s="85"/>
      <c r="N33" s="86"/>
      <c r="O33" s="87"/>
      <c r="P33" s="88"/>
      <c r="Q33" s="88"/>
      <c r="R33" s="88"/>
      <c r="S33" s="89"/>
      <c r="T33" s="90"/>
      <c r="U33" s="84" t="s">
        <v>24</v>
      </c>
      <c r="V33" s="85"/>
      <c r="W33" s="85"/>
      <c r="X33" s="85"/>
      <c r="Y33" s="86"/>
      <c r="Z33" s="97"/>
      <c r="AA33" s="88"/>
      <c r="AB33" s="88"/>
      <c r="AC33" s="88"/>
      <c r="AD33" s="89"/>
      <c r="AE33" s="89"/>
      <c r="AF33" s="91"/>
    </row>
    <row r="34" spans="1:32" ht="12" customHeight="1" x14ac:dyDescent="0.2">
      <c r="A34" s="192" t="s">
        <v>19</v>
      </c>
      <c r="B34" s="193"/>
      <c r="C34" s="189"/>
      <c r="D34" s="190"/>
      <c r="E34" s="190"/>
      <c r="F34" s="190"/>
      <c r="G34" s="191"/>
      <c r="H34" s="8" t="s">
        <v>21</v>
      </c>
      <c r="I34" s="18">
        <v>0</v>
      </c>
      <c r="J34" s="96"/>
      <c r="K34" s="81"/>
      <c r="L34" s="81"/>
      <c r="M34" s="81"/>
      <c r="N34" s="81"/>
      <c r="O34" s="82"/>
      <c r="P34" s="82"/>
      <c r="Q34" s="82"/>
      <c r="R34" s="82"/>
      <c r="T34" s="83"/>
      <c r="U34" s="96"/>
      <c r="V34" s="81"/>
      <c r="W34" s="81"/>
      <c r="X34" s="82"/>
      <c r="Y34" s="82"/>
      <c r="Z34" s="82"/>
      <c r="AB34" s="82"/>
      <c r="AC34" s="82"/>
      <c r="AF34" s="92"/>
    </row>
    <row r="35" spans="1:32" ht="12" customHeight="1" x14ac:dyDescent="0.2">
      <c r="A35" s="197" t="s">
        <v>22</v>
      </c>
      <c r="B35" s="198"/>
      <c r="C35" s="198"/>
      <c r="D35" s="198"/>
      <c r="E35" s="198"/>
      <c r="F35" s="199"/>
      <c r="G35" s="93">
        <v>0</v>
      </c>
      <c r="H35" s="9" t="s">
        <v>36</v>
      </c>
      <c r="I35" s="93"/>
      <c r="J35" s="2"/>
      <c r="K35" s="82"/>
      <c r="L35" s="82"/>
      <c r="M35" s="82"/>
      <c r="N35" s="82"/>
      <c r="O35" s="82"/>
      <c r="P35" s="82"/>
      <c r="Q35" s="82"/>
      <c r="R35" s="82"/>
      <c r="T35" s="83"/>
      <c r="U35" s="2"/>
      <c r="V35" s="82"/>
      <c r="W35" s="82"/>
      <c r="X35" s="82"/>
      <c r="Y35" s="82"/>
      <c r="Z35" s="82"/>
      <c r="AB35" s="82"/>
      <c r="AC35" s="82"/>
      <c r="AF35" s="92"/>
    </row>
    <row r="36" spans="1:32" ht="12" customHeight="1" thickBot="1" x14ac:dyDescent="0.25">
      <c r="A36" s="94" t="s">
        <v>4</v>
      </c>
      <c r="B36" s="95" t="s">
        <v>12</v>
      </c>
      <c r="C36" s="95" t="s">
        <v>13</v>
      </c>
      <c r="D36" s="95" t="s">
        <v>14</v>
      </c>
      <c r="E36" s="95" t="s">
        <v>15</v>
      </c>
      <c r="F36" s="95" t="s">
        <v>16</v>
      </c>
      <c r="G36" s="95" t="s">
        <v>5</v>
      </c>
      <c r="H36" s="95" t="s">
        <v>6</v>
      </c>
      <c r="I36" s="95" t="s">
        <v>17</v>
      </c>
      <c r="J36" s="2"/>
      <c r="K36" s="82"/>
      <c r="L36" s="82"/>
      <c r="M36" s="82"/>
      <c r="N36" s="82"/>
      <c r="O36" s="82"/>
      <c r="P36" s="82"/>
      <c r="Q36" s="82"/>
      <c r="R36" s="82"/>
      <c r="T36" s="83"/>
      <c r="U36" s="2"/>
      <c r="V36" s="82"/>
      <c r="W36" s="82"/>
      <c r="X36" s="82"/>
      <c r="Y36" s="82"/>
      <c r="Z36" s="82"/>
      <c r="AB36" s="82"/>
      <c r="AC36" s="82"/>
      <c r="AF36" s="92"/>
    </row>
    <row r="37" spans="1:32" ht="12" customHeight="1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2"/>
      <c r="K37" s="103">
        <f>COUNTA(I35)*I34</f>
        <v>0</v>
      </c>
      <c r="L37" s="188" t="s">
        <v>23</v>
      </c>
      <c r="M37" s="188"/>
      <c r="N37" s="188"/>
      <c r="O37" s="188"/>
      <c r="P37" s="188"/>
      <c r="Q37" s="104">
        <f>(COUNTA(S37:AF37)+G35)*I34</f>
        <v>0</v>
      </c>
      <c r="R37" s="105"/>
      <c r="S37" s="106"/>
      <c r="T37" s="107"/>
      <c r="U37" s="108"/>
      <c r="V37" s="109"/>
      <c r="W37" s="107"/>
      <c r="X37" s="109"/>
      <c r="Y37" s="109"/>
      <c r="Z37" s="109"/>
      <c r="AA37" s="107"/>
      <c r="AB37" s="109"/>
      <c r="AC37" s="109"/>
      <c r="AD37" s="109"/>
      <c r="AE37" s="109"/>
      <c r="AF37" s="112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4" t="s">
        <v>20</v>
      </c>
      <c r="B39" s="195"/>
      <c r="C39" s="196"/>
      <c r="D39" s="196"/>
      <c r="E39" s="196"/>
      <c r="F39" s="196"/>
      <c r="G39" s="196"/>
      <c r="H39" s="196"/>
      <c r="I39" s="196"/>
      <c r="J39" s="84" t="s">
        <v>10</v>
      </c>
      <c r="K39" s="85"/>
      <c r="L39" s="85"/>
      <c r="M39" s="85"/>
      <c r="N39" s="86"/>
      <c r="O39" s="87"/>
      <c r="P39" s="88"/>
      <c r="Q39" s="88"/>
      <c r="R39" s="88"/>
      <c r="S39" s="89"/>
      <c r="T39" s="90"/>
      <c r="U39" s="84" t="s">
        <v>24</v>
      </c>
      <c r="V39" s="85"/>
      <c r="W39" s="85"/>
      <c r="X39" s="85"/>
      <c r="Y39" s="86"/>
      <c r="Z39" s="97"/>
      <c r="AA39" s="88"/>
      <c r="AB39" s="88"/>
      <c r="AC39" s="88"/>
      <c r="AD39" s="89"/>
      <c r="AE39" s="89"/>
      <c r="AF39" s="91"/>
    </row>
    <row r="40" spans="1:32" ht="12" customHeight="1" x14ac:dyDescent="0.2">
      <c r="A40" s="192" t="s">
        <v>19</v>
      </c>
      <c r="B40" s="193"/>
      <c r="C40" s="189"/>
      <c r="D40" s="190"/>
      <c r="E40" s="190"/>
      <c r="F40" s="190"/>
      <c r="G40" s="191"/>
      <c r="H40" s="8" t="s">
        <v>21</v>
      </c>
      <c r="I40" s="18">
        <v>0</v>
      </c>
      <c r="J40" s="96"/>
      <c r="K40" s="81"/>
      <c r="L40" s="81"/>
      <c r="M40" s="81"/>
      <c r="N40" s="81"/>
      <c r="O40" s="82"/>
      <c r="P40" s="82"/>
      <c r="Q40" s="82"/>
      <c r="R40" s="82"/>
      <c r="T40" s="83"/>
      <c r="U40" s="96"/>
      <c r="V40" s="81"/>
      <c r="W40" s="81"/>
      <c r="X40" s="82"/>
      <c r="Y40" s="82"/>
      <c r="Z40" s="82"/>
      <c r="AB40" s="82"/>
      <c r="AC40" s="82"/>
      <c r="AF40" s="92"/>
    </row>
    <row r="41" spans="1:32" ht="12" customHeight="1" x14ac:dyDescent="0.2">
      <c r="A41" s="197" t="s">
        <v>22</v>
      </c>
      <c r="B41" s="198"/>
      <c r="C41" s="198"/>
      <c r="D41" s="198"/>
      <c r="E41" s="198"/>
      <c r="F41" s="199"/>
      <c r="G41" s="93">
        <v>0</v>
      </c>
      <c r="H41" s="9" t="s">
        <v>36</v>
      </c>
      <c r="I41" s="93"/>
      <c r="J41" s="2"/>
      <c r="K41" s="82"/>
      <c r="L41" s="82"/>
      <c r="M41" s="82"/>
      <c r="N41" s="82"/>
      <c r="O41" s="82"/>
      <c r="P41" s="82"/>
      <c r="Q41" s="82"/>
      <c r="R41" s="82"/>
      <c r="T41" s="83"/>
      <c r="U41" s="2"/>
      <c r="V41" s="82"/>
      <c r="W41" s="82"/>
      <c r="X41" s="82"/>
      <c r="Y41" s="82"/>
      <c r="Z41" s="82"/>
      <c r="AB41" s="82"/>
      <c r="AC41" s="82"/>
      <c r="AF41" s="92"/>
    </row>
    <row r="42" spans="1:32" ht="12" customHeight="1" thickBot="1" x14ac:dyDescent="0.25">
      <c r="A42" s="94" t="s">
        <v>4</v>
      </c>
      <c r="B42" s="95" t="s">
        <v>12</v>
      </c>
      <c r="C42" s="95" t="s">
        <v>13</v>
      </c>
      <c r="D42" s="95" t="s">
        <v>14</v>
      </c>
      <c r="E42" s="95" t="s">
        <v>15</v>
      </c>
      <c r="F42" s="95" t="s">
        <v>16</v>
      </c>
      <c r="G42" s="95" t="s">
        <v>5</v>
      </c>
      <c r="H42" s="95" t="s">
        <v>6</v>
      </c>
      <c r="I42" s="95" t="s">
        <v>17</v>
      </c>
      <c r="J42" s="2"/>
      <c r="K42" s="82"/>
      <c r="L42" s="82"/>
      <c r="M42" s="82"/>
      <c r="N42" s="82"/>
      <c r="O42" s="82"/>
      <c r="P42" s="82"/>
      <c r="Q42" s="82"/>
      <c r="R42" s="82"/>
      <c r="T42" s="83"/>
      <c r="U42" s="2"/>
      <c r="V42" s="82"/>
      <c r="W42" s="82"/>
      <c r="X42" s="82"/>
      <c r="Y42" s="82"/>
      <c r="Z42" s="82"/>
      <c r="AB42" s="82"/>
      <c r="AC42" s="82"/>
      <c r="AF42" s="92"/>
    </row>
    <row r="43" spans="1:32" ht="12" customHeight="1" thickBot="1" x14ac:dyDescent="0.25">
      <c r="A43" s="100"/>
      <c r="B43" s="101"/>
      <c r="C43" s="101"/>
      <c r="D43" s="101"/>
      <c r="E43" s="101"/>
      <c r="F43" s="101"/>
      <c r="G43" s="101"/>
      <c r="H43" s="101"/>
      <c r="I43" s="101"/>
      <c r="J43" s="102"/>
      <c r="K43" s="103">
        <f>COUNTA(I41)*I40</f>
        <v>0</v>
      </c>
      <c r="L43" s="188" t="s">
        <v>23</v>
      </c>
      <c r="M43" s="188"/>
      <c r="N43" s="188"/>
      <c r="O43" s="188"/>
      <c r="P43" s="188"/>
      <c r="Q43" s="104">
        <f>(COUNTA(S43:AF43)+G41)*I40</f>
        <v>0</v>
      </c>
      <c r="R43" s="105"/>
      <c r="S43" s="106"/>
      <c r="T43" s="107"/>
      <c r="U43" s="108"/>
      <c r="V43" s="109"/>
      <c r="W43" s="107"/>
      <c r="X43" s="109"/>
      <c r="Y43" s="109"/>
      <c r="Z43" s="109"/>
      <c r="AA43" s="107"/>
      <c r="AB43" s="109"/>
      <c r="AC43" s="109"/>
      <c r="AD43" s="109"/>
      <c r="AE43" s="109"/>
      <c r="AF43" s="112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4" t="s">
        <v>20</v>
      </c>
      <c r="B45" s="195"/>
      <c r="C45" s="196"/>
      <c r="D45" s="196"/>
      <c r="E45" s="196"/>
      <c r="F45" s="196"/>
      <c r="G45" s="196"/>
      <c r="H45" s="196"/>
      <c r="I45" s="196"/>
      <c r="J45" s="84" t="s">
        <v>10</v>
      </c>
      <c r="K45" s="85"/>
      <c r="L45" s="85"/>
      <c r="M45" s="85"/>
      <c r="N45" s="86"/>
      <c r="O45" s="87"/>
      <c r="P45" s="88"/>
      <c r="Q45" s="88"/>
      <c r="R45" s="88"/>
      <c r="S45" s="89"/>
      <c r="T45" s="90"/>
      <c r="U45" s="84" t="s">
        <v>24</v>
      </c>
      <c r="V45" s="85"/>
      <c r="W45" s="85"/>
      <c r="X45" s="85"/>
      <c r="Y45" s="86"/>
      <c r="Z45" s="97"/>
      <c r="AA45" s="88"/>
      <c r="AB45" s="88"/>
      <c r="AC45" s="88"/>
      <c r="AD45" s="89"/>
      <c r="AE45" s="89"/>
      <c r="AF45" s="91"/>
    </row>
    <row r="46" spans="1:32" ht="12" customHeight="1" x14ac:dyDescent="0.2">
      <c r="A46" s="192" t="s">
        <v>19</v>
      </c>
      <c r="B46" s="193"/>
      <c r="C46" s="189"/>
      <c r="D46" s="190"/>
      <c r="E46" s="190"/>
      <c r="F46" s="190"/>
      <c r="G46" s="191"/>
      <c r="H46" s="8" t="s">
        <v>21</v>
      </c>
      <c r="I46" s="18">
        <v>0</v>
      </c>
      <c r="J46" s="96"/>
      <c r="K46" s="81"/>
      <c r="L46" s="81"/>
      <c r="M46" s="81"/>
      <c r="N46" s="81"/>
      <c r="O46" s="82"/>
      <c r="P46" s="82"/>
      <c r="Q46" s="82"/>
      <c r="R46" s="82"/>
      <c r="T46" s="83"/>
      <c r="U46" s="96"/>
      <c r="V46" s="81"/>
      <c r="W46" s="81"/>
      <c r="X46" s="82"/>
      <c r="Y46" s="82"/>
      <c r="Z46" s="82"/>
      <c r="AB46" s="82"/>
      <c r="AC46" s="82"/>
      <c r="AF46" s="92"/>
    </row>
    <row r="47" spans="1:32" ht="12" customHeight="1" x14ac:dyDescent="0.2">
      <c r="A47" s="197" t="s">
        <v>22</v>
      </c>
      <c r="B47" s="198"/>
      <c r="C47" s="198"/>
      <c r="D47" s="198"/>
      <c r="E47" s="198"/>
      <c r="F47" s="199"/>
      <c r="G47" s="93">
        <v>0</v>
      </c>
      <c r="H47" s="9" t="s">
        <v>36</v>
      </c>
      <c r="I47" s="93"/>
      <c r="J47" s="2"/>
      <c r="K47" s="82"/>
      <c r="L47" s="82"/>
      <c r="M47" s="82"/>
      <c r="N47" s="82"/>
      <c r="O47" s="82"/>
      <c r="P47" s="82"/>
      <c r="Q47" s="82"/>
      <c r="R47" s="82"/>
      <c r="T47" s="83"/>
      <c r="U47" s="2"/>
      <c r="V47" s="82"/>
      <c r="W47" s="82"/>
      <c r="X47" s="82"/>
      <c r="Y47" s="82"/>
      <c r="Z47" s="82"/>
      <c r="AB47" s="82"/>
      <c r="AC47" s="82"/>
      <c r="AF47" s="92"/>
    </row>
    <row r="48" spans="1:32" ht="12" customHeight="1" thickBot="1" x14ac:dyDescent="0.25">
      <c r="A48" s="94" t="s">
        <v>4</v>
      </c>
      <c r="B48" s="95" t="s">
        <v>12</v>
      </c>
      <c r="C48" s="95" t="s">
        <v>13</v>
      </c>
      <c r="D48" s="95" t="s">
        <v>14</v>
      </c>
      <c r="E48" s="95" t="s">
        <v>15</v>
      </c>
      <c r="F48" s="95" t="s">
        <v>16</v>
      </c>
      <c r="G48" s="95" t="s">
        <v>5</v>
      </c>
      <c r="H48" s="95" t="s">
        <v>6</v>
      </c>
      <c r="I48" s="95" t="s">
        <v>17</v>
      </c>
      <c r="J48" s="2"/>
      <c r="K48" s="82"/>
      <c r="L48" s="82"/>
      <c r="M48" s="82"/>
      <c r="N48" s="82"/>
      <c r="O48" s="82"/>
      <c r="P48" s="82"/>
      <c r="Q48" s="82"/>
      <c r="R48" s="82"/>
      <c r="T48" s="83"/>
      <c r="U48" s="2"/>
      <c r="V48" s="82"/>
      <c r="W48" s="82"/>
      <c r="X48" s="82"/>
      <c r="Y48" s="82"/>
      <c r="Z48" s="82"/>
      <c r="AB48" s="82"/>
      <c r="AC48" s="82"/>
      <c r="AF48" s="92"/>
    </row>
    <row r="49" spans="1:32" ht="12" customHeight="1" thickBot="1" x14ac:dyDescent="0.25">
      <c r="A49" s="100"/>
      <c r="B49" s="101"/>
      <c r="C49" s="101"/>
      <c r="D49" s="101"/>
      <c r="E49" s="101"/>
      <c r="F49" s="101"/>
      <c r="G49" s="101"/>
      <c r="H49" s="101"/>
      <c r="I49" s="101"/>
      <c r="J49" s="102"/>
      <c r="K49" s="103">
        <f>COUNTA(I47)*I46</f>
        <v>0</v>
      </c>
      <c r="L49" s="188" t="s">
        <v>23</v>
      </c>
      <c r="M49" s="188"/>
      <c r="N49" s="188"/>
      <c r="O49" s="188"/>
      <c r="P49" s="188"/>
      <c r="Q49" s="104">
        <f>(COUNTA(S49:AF49)+G47)*I46</f>
        <v>0</v>
      </c>
      <c r="R49" s="105"/>
      <c r="S49" s="106"/>
      <c r="T49" s="107"/>
      <c r="U49" s="108"/>
      <c r="V49" s="109"/>
      <c r="W49" s="107"/>
      <c r="X49" s="109"/>
      <c r="Y49" s="109"/>
      <c r="Z49" s="109"/>
      <c r="AA49" s="107"/>
      <c r="AB49" s="109"/>
      <c r="AC49" s="109"/>
      <c r="AD49" s="109"/>
      <c r="AE49" s="109"/>
      <c r="AF49" s="112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4" t="s">
        <v>20</v>
      </c>
      <c r="B51" s="195"/>
      <c r="C51" s="196"/>
      <c r="D51" s="196"/>
      <c r="E51" s="196"/>
      <c r="F51" s="196"/>
      <c r="G51" s="196"/>
      <c r="H51" s="196"/>
      <c r="I51" s="196"/>
      <c r="J51" s="84" t="s">
        <v>10</v>
      </c>
      <c r="K51" s="85"/>
      <c r="L51" s="85"/>
      <c r="M51" s="85"/>
      <c r="N51" s="86"/>
      <c r="O51" s="87"/>
      <c r="P51" s="88"/>
      <c r="Q51" s="88"/>
      <c r="R51" s="88"/>
      <c r="S51" s="89"/>
      <c r="T51" s="90"/>
      <c r="U51" s="84" t="s">
        <v>24</v>
      </c>
      <c r="V51" s="85"/>
      <c r="W51" s="85"/>
      <c r="X51" s="85"/>
      <c r="Y51" s="86"/>
      <c r="Z51" s="97"/>
      <c r="AA51" s="88"/>
      <c r="AB51" s="88"/>
      <c r="AC51" s="88"/>
      <c r="AD51" s="89"/>
      <c r="AE51" s="89"/>
      <c r="AF51" s="91"/>
    </row>
    <row r="52" spans="1:32" ht="12" customHeight="1" x14ac:dyDescent="0.2">
      <c r="A52" s="192" t="s">
        <v>19</v>
      </c>
      <c r="B52" s="193"/>
      <c r="C52" s="189"/>
      <c r="D52" s="190"/>
      <c r="E52" s="190"/>
      <c r="F52" s="190"/>
      <c r="G52" s="191"/>
      <c r="H52" s="8" t="s">
        <v>21</v>
      </c>
      <c r="I52" s="18">
        <v>0</v>
      </c>
      <c r="J52" s="96"/>
      <c r="K52" s="81"/>
      <c r="L52" s="81"/>
      <c r="M52" s="81"/>
      <c r="N52" s="81"/>
      <c r="O52" s="82"/>
      <c r="P52" s="82"/>
      <c r="Q52" s="82"/>
      <c r="R52" s="82"/>
      <c r="T52" s="83"/>
      <c r="U52" s="96"/>
      <c r="V52" s="81"/>
      <c r="W52" s="81"/>
      <c r="X52" s="82"/>
      <c r="Y52" s="82"/>
      <c r="Z52" s="82"/>
      <c r="AB52" s="82"/>
      <c r="AC52" s="82"/>
      <c r="AF52" s="92"/>
    </row>
    <row r="53" spans="1:32" ht="12" customHeight="1" x14ac:dyDescent="0.2">
      <c r="A53" s="197" t="s">
        <v>22</v>
      </c>
      <c r="B53" s="198"/>
      <c r="C53" s="198"/>
      <c r="D53" s="198"/>
      <c r="E53" s="198"/>
      <c r="F53" s="199"/>
      <c r="G53" s="93">
        <v>0</v>
      </c>
      <c r="H53" s="9" t="s">
        <v>36</v>
      </c>
      <c r="I53" s="93"/>
      <c r="J53" s="2"/>
      <c r="K53" s="82"/>
      <c r="L53" s="82"/>
      <c r="M53" s="82"/>
      <c r="N53" s="82"/>
      <c r="O53" s="82"/>
      <c r="P53" s="82"/>
      <c r="Q53" s="82"/>
      <c r="R53" s="82"/>
      <c r="T53" s="83"/>
      <c r="U53" s="2"/>
      <c r="V53" s="82"/>
      <c r="W53" s="82"/>
      <c r="X53" s="82"/>
      <c r="Y53" s="82"/>
      <c r="Z53" s="82"/>
      <c r="AB53" s="82"/>
      <c r="AC53" s="82"/>
      <c r="AF53" s="92"/>
    </row>
    <row r="54" spans="1:32" ht="12" customHeight="1" thickBot="1" x14ac:dyDescent="0.25">
      <c r="A54" s="94" t="s">
        <v>4</v>
      </c>
      <c r="B54" s="95" t="s">
        <v>12</v>
      </c>
      <c r="C54" s="95" t="s">
        <v>13</v>
      </c>
      <c r="D54" s="95" t="s">
        <v>14</v>
      </c>
      <c r="E54" s="95" t="s">
        <v>15</v>
      </c>
      <c r="F54" s="95" t="s">
        <v>16</v>
      </c>
      <c r="G54" s="95" t="s">
        <v>5</v>
      </c>
      <c r="H54" s="95" t="s">
        <v>6</v>
      </c>
      <c r="I54" s="95" t="s">
        <v>17</v>
      </c>
      <c r="J54" s="2"/>
      <c r="K54" s="82"/>
      <c r="L54" s="82"/>
      <c r="M54" s="82"/>
      <c r="N54" s="82"/>
      <c r="O54" s="82"/>
      <c r="P54" s="82"/>
      <c r="Q54" s="82"/>
      <c r="R54" s="82"/>
      <c r="T54" s="83"/>
      <c r="U54" s="2"/>
      <c r="V54" s="82"/>
      <c r="W54" s="82"/>
      <c r="X54" s="82"/>
      <c r="Y54" s="82"/>
      <c r="Z54" s="82"/>
      <c r="AB54" s="82"/>
      <c r="AC54" s="82"/>
      <c r="AF54" s="92"/>
    </row>
    <row r="55" spans="1:32" ht="12" customHeight="1" thickBot="1" x14ac:dyDescent="0.25">
      <c r="A55" s="100"/>
      <c r="B55" s="101"/>
      <c r="C55" s="101"/>
      <c r="D55" s="101"/>
      <c r="E55" s="101"/>
      <c r="F55" s="101"/>
      <c r="G55" s="101"/>
      <c r="H55" s="101"/>
      <c r="I55" s="101"/>
      <c r="J55" s="102"/>
      <c r="K55" s="103">
        <f>COUNTA(I53)*I52</f>
        <v>0</v>
      </c>
      <c r="L55" s="188" t="s">
        <v>23</v>
      </c>
      <c r="M55" s="188"/>
      <c r="N55" s="188"/>
      <c r="O55" s="188"/>
      <c r="P55" s="188"/>
      <c r="Q55" s="104">
        <f>(COUNTA(S55:AF55)+G53)*I52</f>
        <v>0</v>
      </c>
      <c r="R55" s="105"/>
      <c r="S55" s="106"/>
      <c r="T55" s="107"/>
      <c r="U55" s="108"/>
      <c r="V55" s="109"/>
      <c r="W55" s="107"/>
      <c r="X55" s="109"/>
      <c r="Y55" s="109"/>
      <c r="Z55" s="109"/>
      <c r="AA55" s="107"/>
      <c r="AB55" s="109"/>
      <c r="AC55" s="109"/>
      <c r="AD55" s="109"/>
      <c r="AE55" s="109"/>
      <c r="AF55" s="112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4" t="s">
        <v>20</v>
      </c>
      <c r="B57" s="195"/>
      <c r="C57" s="196"/>
      <c r="D57" s="196"/>
      <c r="E57" s="196"/>
      <c r="F57" s="196"/>
      <c r="G57" s="196"/>
      <c r="H57" s="196"/>
      <c r="I57" s="196"/>
      <c r="J57" s="84" t="s">
        <v>10</v>
      </c>
      <c r="K57" s="85"/>
      <c r="L57" s="85"/>
      <c r="M57" s="85"/>
      <c r="N57" s="86"/>
      <c r="O57" s="87"/>
      <c r="P57" s="88"/>
      <c r="Q57" s="88"/>
      <c r="R57" s="88"/>
      <c r="S57" s="89"/>
      <c r="T57" s="90"/>
      <c r="U57" s="84" t="s">
        <v>24</v>
      </c>
      <c r="V57" s="85"/>
      <c r="W57" s="85"/>
      <c r="X57" s="85"/>
      <c r="Y57" s="86"/>
      <c r="Z57" s="97"/>
      <c r="AA57" s="88"/>
      <c r="AB57" s="88"/>
      <c r="AC57" s="88"/>
      <c r="AD57" s="89"/>
      <c r="AE57" s="89"/>
      <c r="AF57" s="91"/>
    </row>
    <row r="58" spans="1:32" ht="12" customHeight="1" x14ac:dyDescent="0.2">
      <c r="A58" s="192" t="s">
        <v>19</v>
      </c>
      <c r="B58" s="193"/>
      <c r="C58" s="189"/>
      <c r="D58" s="190"/>
      <c r="E58" s="190"/>
      <c r="F58" s="190"/>
      <c r="G58" s="191"/>
      <c r="H58" s="8" t="s">
        <v>21</v>
      </c>
      <c r="I58" s="18">
        <v>0</v>
      </c>
      <c r="J58" s="96"/>
      <c r="K58" s="81"/>
      <c r="L58" s="81"/>
      <c r="M58" s="81"/>
      <c r="N58" s="81"/>
      <c r="O58" s="82"/>
      <c r="P58" s="82"/>
      <c r="Q58" s="82"/>
      <c r="R58" s="82"/>
      <c r="T58" s="83"/>
      <c r="U58" s="96"/>
      <c r="V58" s="81"/>
      <c r="W58" s="81"/>
      <c r="X58" s="82"/>
      <c r="Y58" s="82"/>
      <c r="Z58" s="82"/>
      <c r="AB58" s="82"/>
      <c r="AC58" s="82"/>
      <c r="AF58" s="92"/>
    </row>
    <row r="59" spans="1:32" ht="12" customHeight="1" x14ac:dyDescent="0.2">
      <c r="A59" s="197" t="s">
        <v>22</v>
      </c>
      <c r="B59" s="198"/>
      <c r="C59" s="198"/>
      <c r="D59" s="198"/>
      <c r="E59" s="198"/>
      <c r="F59" s="199"/>
      <c r="G59" s="93">
        <v>0</v>
      </c>
      <c r="H59" s="9" t="s">
        <v>36</v>
      </c>
      <c r="I59" s="93"/>
      <c r="J59" s="2"/>
      <c r="K59" s="82"/>
      <c r="L59" s="82"/>
      <c r="M59" s="82"/>
      <c r="N59" s="82"/>
      <c r="O59" s="82"/>
      <c r="P59" s="82"/>
      <c r="Q59" s="82"/>
      <c r="R59" s="82"/>
      <c r="T59" s="83"/>
      <c r="U59" s="2"/>
      <c r="V59" s="82"/>
      <c r="W59" s="82"/>
      <c r="X59" s="82"/>
      <c r="Y59" s="82"/>
      <c r="Z59" s="82"/>
      <c r="AB59" s="82"/>
      <c r="AC59" s="82"/>
      <c r="AF59" s="92"/>
    </row>
    <row r="60" spans="1:32" ht="12" customHeight="1" thickBot="1" x14ac:dyDescent="0.25">
      <c r="A60" s="94" t="s">
        <v>4</v>
      </c>
      <c r="B60" s="95" t="s">
        <v>12</v>
      </c>
      <c r="C60" s="95" t="s">
        <v>13</v>
      </c>
      <c r="D60" s="95" t="s">
        <v>14</v>
      </c>
      <c r="E60" s="95" t="s">
        <v>15</v>
      </c>
      <c r="F60" s="95" t="s">
        <v>16</v>
      </c>
      <c r="G60" s="95" t="s">
        <v>5</v>
      </c>
      <c r="H60" s="95" t="s">
        <v>6</v>
      </c>
      <c r="I60" s="95" t="s">
        <v>17</v>
      </c>
      <c r="J60" s="2"/>
      <c r="K60" s="82"/>
      <c r="L60" s="82"/>
      <c r="M60" s="82"/>
      <c r="N60" s="82"/>
      <c r="O60" s="82"/>
      <c r="P60" s="82"/>
      <c r="Q60" s="82"/>
      <c r="R60" s="82"/>
      <c r="T60" s="83"/>
      <c r="U60" s="2"/>
      <c r="V60" s="82"/>
      <c r="W60" s="82"/>
      <c r="X60" s="82"/>
      <c r="Y60" s="82"/>
      <c r="Z60" s="82"/>
      <c r="AB60" s="82"/>
      <c r="AC60" s="82"/>
      <c r="AF60" s="92"/>
    </row>
    <row r="61" spans="1:32" ht="12" customHeight="1" thickBot="1" x14ac:dyDescent="0.25">
      <c r="A61" s="100"/>
      <c r="B61" s="101"/>
      <c r="C61" s="101"/>
      <c r="D61" s="101"/>
      <c r="E61" s="101"/>
      <c r="F61" s="101"/>
      <c r="G61" s="101"/>
      <c r="H61" s="101"/>
      <c r="I61" s="101"/>
      <c r="J61" s="102"/>
      <c r="K61" s="103">
        <f>COUNTA(I59)*I58</f>
        <v>0</v>
      </c>
      <c r="L61" s="188" t="s">
        <v>23</v>
      </c>
      <c r="M61" s="188"/>
      <c r="N61" s="188"/>
      <c r="O61" s="188"/>
      <c r="P61" s="188"/>
      <c r="Q61" s="104">
        <f>(COUNTA(S61:AF61)+G59)*I58</f>
        <v>0</v>
      </c>
      <c r="R61" s="105"/>
      <c r="S61" s="106"/>
      <c r="T61" s="107"/>
      <c r="U61" s="108"/>
      <c r="V61" s="109"/>
      <c r="W61" s="107"/>
      <c r="X61" s="109"/>
      <c r="Y61" s="109"/>
      <c r="Z61" s="109"/>
      <c r="AA61" s="107"/>
      <c r="AB61" s="109"/>
      <c r="AC61" s="109"/>
      <c r="AD61" s="109"/>
      <c r="AE61" s="109"/>
      <c r="AF61" s="112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4" t="s">
        <v>20</v>
      </c>
      <c r="B63" s="195"/>
      <c r="C63" s="196"/>
      <c r="D63" s="196"/>
      <c r="E63" s="196"/>
      <c r="F63" s="196"/>
      <c r="G63" s="196"/>
      <c r="H63" s="196"/>
      <c r="I63" s="196"/>
      <c r="J63" s="84" t="s">
        <v>10</v>
      </c>
      <c r="K63" s="85"/>
      <c r="L63" s="85"/>
      <c r="M63" s="85"/>
      <c r="N63" s="86"/>
      <c r="O63" s="87"/>
      <c r="P63" s="88"/>
      <c r="Q63" s="88"/>
      <c r="R63" s="88"/>
      <c r="S63" s="89"/>
      <c r="T63" s="90"/>
      <c r="U63" s="84" t="s">
        <v>24</v>
      </c>
      <c r="V63" s="85"/>
      <c r="W63" s="85"/>
      <c r="X63" s="85"/>
      <c r="Y63" s="86"/>
      <c r="Z63" s="97"/>
      <c r="AA63" s="88"/>
      <c r="AB63" s="88"/>
      <c r="AC63" s="88"/>
      <c r="AD63" s="89"/>
      <c r="AE63" s="89"/>
      <c r="AF63" s="91"/>
    </row>
    <row r="64" spans="1:32" ht="12" customHeight="1" x14ac:dyDescent="0.2">
      <c r="A64" s="192" t="s">
        <v>19</v>
      </c>
      <c r="B64" s="193"/>
      <c r="C64" s="189"/>
      <c r="D64" s="190"/>
      <c r="E64" s="190"/>
      <c r="F64" s="190"/>
      <c r="G64" s="191"/>
      <c r="H64" s="8" t="s">
        <v>21</v>
      </c>
      <c r="I64" s="18">
        <v>0</v>
      </c>
      <c r="J64" s="96"/>
      <c r="K64" s="81"/>
      <c r="L64" s="81"/>
      <c r="M64" s="81"/>
      <c r="N64" s="81"/>
      <c r="O64" s="82"/>
      <c r="P64" s="82"/>
      <c r="Q64" s="82"/>
      <c r="R64" s="82"/>
      <c r="T64" s="83"/>
      <c r="U64" s="96"/>
      <c r="V64" s="81"/>
      <c r="W64" s="81"/>
      <c r="X64" s="82"/>
      <c r="Y64" s="82"/>
      <c r="Z64" s="82"/>
      <c r="AB64" s="82"/>
      <c r="AC64" s="82"/>
      <c r="AF64" s="92"/>
    </row>
    <row r="65" spans="1:32" ht="12" customHeight="1" x14ac:dyDescent="0.2">
      <c r="A65" s="197" t="s">
        <v>22</v>
      </c>
      <c r="B65" s="198"/>
      <c r="C65" s="198"/>
      <c r="D65" s="198"/>
      <c r="E65" s="198"/>
      <c r="F65" s="199"/>
      <c r="G65" s="93">
        <v>0</v>
      </c>
      <c r="H65" s="9" t="s">
        <v>36</v>
      </c>
      <c r="I65" s="93"/>
      <c r="J65" s="2"/>
      <c r="K65" s="82"/>
      <c r="L65" s="82"/>
      <c r="M65" s="82"/>
      <c r="N65" s="82"/>
      <c r="O65" s="82"/>
      <c r="P65" s="82"/>
      <c r="Q65" s="82"/>
      <c r="R65" s="82"/>
      <c r="T65" s="83"/>
      <c r="U65" s="2"/>
      <c r="V65" s="82"/>
      <c r="W65" s="82"/>
      <c r="X65" s="82"/>
      <c r="Y65" s="82"/>
      <c r="Z65" s="82"/>
      <c r="AB65" s="82"/>
      <c r="AC65" s="82"/>
      <c r="AF65" s="92"/>
    </row>
    <row r="66" spans="1:32" ht="12" customHeight="1" thickBot="1" x14ac:dyDescent="0.25">
      <c r="A66" s="94" t="s">
        <v>4</v>
      </c>
      <c r="B66" s="95" t="s">
        <v>12</v>
      </c>
      <c r="C66" s="95" t="s">
        <v>13</v>
      </c>
      <c r="D66" s="95" t="s">
        <v>14</v>
      </c>
      <c r="E66" s="95" t="s">
        <v>15</v>
      </c>
      <c r="F66" s="95" t="s">
        <v>16</v>
      </c>
      <c r="G66" s="95" t="s">
        <v>5</v>
      </c>
      <c r="H66" s="95" t="s">
        <v>6</v>
      </c>
      <c r="I66" s="95" t="s">
        <v>17</v>
      </c>
      <c r="J66" s="2"/>
      <c r="K66" s="82"/>
      <c r="L66" s="82"/>
      <c r="M66" s="82"/>
      <c r="N66" s="82"/>
      <c r="O66" s="82"/>
      <c r="P66" s="82"/>
      <c r="Q66" s="82"/>
      <c r="R66" s="82"/>
      <c r="T66" s="83"/>
      <c r="U66" s="2"/>
      <c r="V66" s="82"/>
      <c r="W66" s="82"/>
      <c r="X66" s="82"/>
      <c r="Y66" s="82"/>
      <c r="Z66" s="82"/>
      <c r="AB66" s="82"/>
      <c r="AC66" s="82"/>
      <c r="AF66" s="92"/>
    </row>
    <row r="67" spans="1:32" ht="12" customHeight="1" thickBot="1" x14ac:dyDescent="0.25">
      <c r="A67" s="100"/>
      <c r="B67" s="101"/>
      <c r="C67" s="101"/>
      <c r="D67" s="101"/>
      <c r="E67" s="101"/>
      <c r="F67" s="101"/>
      <c r="G67" s="101"/>
      <c r="H67" s="101"/>
      <c r="I67" s="101"/>
      <c r="J67" s="102"/>
      <c r="K67" s="103">
        <f>COUNTA(I65)*I64</f>
        <v>0</v>
      </c>
      <c r="L67" s="188" t="s">
        <v>23</v>
      </c>
      <c r="M67" s="188"/>
      <c r="N67" s="188"/>
      <c r="O67" s="188"/>
      <c r="P67" s="188"/>
      <c r="Q67" s="104">
        <f>(COUNTA(S67:AF67)+G65)*I64</f>
        <v>0</v>
      </c>
      <c r="R67" s="105"/>
      <c r="S67" s="106"/>
      <c r="T67" s="107"/>
      <c r="U67" s="108"/>
      <c r="V67" s="109"/>
      <c r="W67" s="107"/>
      <c r="X67" s="109"/>
      <c r="Y67" s="109"/>
      <c r="Z67" s="109"/>
      <c r="AA67" s="107"/>
      <c r="AB67" s="109"/>
      <c r="AC67" s="109"/>
      <c r="AD67" s="109"/>
      <c r="AE67" s="109"/>
      <c r="AF67" s="112"/>
    </row>
    <row r="68" spans="1:32" ht="6" customHeight="1" thickTop="1" x14ac:dyDescent="0.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abSelected="1" topLeftCell="A4" workbookViewId="0">
      <selection activeCell="H31" sqref="H31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2" t="s">
        <v>56</v>
      </c>
      <c r="B1" s="202"/>
      <c r="C1" s="202"/>
      <c r="D1" s="202"/>
      <c r="E1" s="202"/>
      <c r="F1" s="202"/>
      <c r="G1" s="202"/>
      <c r="H1" s="202"/>
    </row>
    <row r="2" spans="1:8" ht="15.75" x14ac:dyDescent="0.25">
      <c r="A2" s="142" t="s">
        <v>39</v>
      </c>
      <c r="B2" s="126" t="str">
        <f>Diario!B2</f>
        <v>Gaute da Suta</v>
      </c>
    </row>
    <row r="3" spans="1:8" ht="6.75" customHeight="1" x14ac:dyDescent="0.2"/>
    <row r="4" spans="1:8" s="125" customFormat="1" ht="18.75" thickBot="1" x14ac:dyDescent="0.3">
      <c r="A4" s="149" t="s">
        <v>40</v>
      </c>
      <c r="B4" s="137">
        <f>SUM(E7:E48)-SUM(F7:F48)</f>
        <v>17</v>
      </c>
      <c r="C4" s="149" t="s">
        <v>41</v>
      </c>
      <c r="D4" s="137">
        <f>SUM(G7:G48)-SUM(H7:H48)</f>
        <v>1</v>
      </c>
    </row>
    <row r="5" spans="1:8" ht="13.5" customHeight="1" thickTop="1" x14ac:dyDescent="0.2">
      <c r="E5" s="203" t="s">
        <v>42</v>
      </c>
      <c r="F5" s="204"/>
      <c r="G5" s="203" t="s">
        <v>45</v>
      </c>
      <c r="H5" s="204"/>
    </row>
    <row r="6" spans="1:8" ht="13.5" thickBot="1" x14ac:dyDescent="0.25">
      <c r="E6" s="127" t="s">
        <v>43</v>
      </c>
      <c r="F6" s="128" t="s">
        <v>44</v>
      </c>
      <c r="G6" s="127" t="s">
        <v>46</v>
      </c>
      <c r="H6" s="128" t="s">
        <v>47</v>
      </c>
    </row>
    <row r="7" spans="1:8" ht="17.25" thickTop="1" thickBot="1" x14ac:dyDescent="0.3">
      <c r="A7" s="205" t="s">
        <v>48</v>
      </c>
      <c r="B7" s="206"/>
      <c r="C7" s="206"/>
      <c r="D7" s="206"/>
      <c r="E7" s="133">
        <v>500</v>
      </c>
      <c r="F7" s="134"/>
      <c r="G7" s="133"/>
      <c r="H7" s="134"/>
    </row>
    <row r="8" spans="1:8" ht="15.75" x14ac:dyDescent="0.25">
      <c r="A8" s="207" t="s">
        <v>49</v>
      </c>
      <c r="B8" s="208"/>
      <c r="C8" s="208"/>
      <c r="D8" s="208"/>
      <c r="E8" s="143"/>
      <c r="F8" s="144"/>
      <c r="G8" s="143"/>
      <c r="H8" s="144"/>
    </row>
    <row r="9" spans="1:8" x14ac:dyDescent="0.2">
      <c r="A9" s="200" t="s">
        <v>57</v>
      </c>
      <c r="B9" s="201"/>
      <c r="C9" s="201"/>
      <c r="D9" s="201"/>
      <c r="E9" s="145"/>
      <c r="F9" s="146">
        <v>80</v>
      </c>
      <c r="G9" s="145"/>
      <c r="H9" s="146"/>
    </row>
    <row r="10" spans="1:8" x14ac:dyDescent="0.2">
      <c r="A10" s="200" t="s">
        <v>59</v>
      </c>
      <c r="B10" s="201"/>
      <c r="C10" s="201"/>
      <c r="D10" s="201"/>
      <c r="E10" s="145"/>
      <c r="F10" s="146">
        <f>2*50</f>
        <v>100</v>
      </c>
      <c r="G10" s="145"/>
      <c r="H10" s="146"/>
    </row>
    <row r="11" spans="1:8" x14ac:dyDescent="0.2">
      <c r="A11" s="200" t="s">
        <v>58</v>
      </c>
      <c r="B11" s="201"/>
      <c r="C11" s="201"/>
      <c r="D11" s="201"/>
      <c r="E11" s="145"/>
      <c r="F11" s="146">
        <f>2*15</f>
        <v>30</v>
      </c>
      <c r="G11" s="145"/>
      <c r="H11" s="146"/>
    </row>
    <row r="12" spans="1:8" x14ac:dyDescent="0.2">
      <c r="A12" s="200" t="s">
        <v>60</v>
      </c>
      <c r="B12" s="201"/>
      <c r="C12" s="201"/>
      <c r="D12" s="201"/>
      <c r="E12" s="145"/>
      <c r="F12" s="146">
        <f>3*25</f>
        <v>75</v>
      </c>
      <c r="G12" s="145"/>
      <c r="H12" s="146"/>
    </row>
    <row r="13" spans="1:8" x14ac:dyDescent="0.2">
      <c r="A13" s="200" t="s">
        <v>61</v>
      </c>
      <c r="B13" s="201"/>
      <c r="C13" s="201"/>
      <c r="D13" s="201"/>
      <c r="E13" s="145"/>
      <c r="F13" s="146">
        <f>3*20</f>
        <v>60</v>
      </c>
      <c r="G13" s="145"/>
      <c r="H13" s="146"/>
    </row>
    <row r="14" spans="1:8" x14ac:dyDescent="0.2">
      <c r="A14" s="200" t="s">
        <v>62</v>
      </c>
      <c r="B14" s="201"/>
      <c r="C14" s="201"/>
      <c r="D14" s="201"/>
      <c r="E14" s="145"/>
      <c r="F14" s="146">
        <f>10+5+20</f>
        <v>35</v>
      </c>
      <c r="G14" s="145"/>
      <c r="H14" s="146"/>
    </row>
    <row r="15" spans="1:8" x14ac:dyDescent="0.2">
      <c r="A15" s="200" t="s">
        <v>63</v>
      </c>
      <c r="B15" s="201"/>
      <c r="C15" s="201"/>
      <c r="D15" s="201"/>
      <c r="E15" s="145"/>
      <c r="F15" s="146">
        <f>2*(10+5)</f>
        <v>30</v>
      </c>
      <c r="G15" s="145"/>
      <c r="H15" s="146"/>
    </row>
    <row r="16" spans="1:8" x14ac:dyDescent="0.2">
      <c r="A16" s="200" t="s">
        <v>64</v>
      </c>
      <c r="B16" s="201"/>
      <c r="C16" s="201"/>
      <c r="D16" s="201"/>
      <c r="E16" s="145"/>
      <c r="F16" s="146">
        <f>2*15</f>
        <v>30</v>
      </c>
      <c r="G16" s="145"/>
      <c r="H16" s="146"/>
    </row>
    <row r="17" spans="1:8" x14ac:dyDescent="0.2">
      <c r="A17" s="200" t="s">
        <v>65</v>
      </c>
      <c r="B17" s="201"/>
      <c r="C17" s="201"/>
      <c r="D17" s="201"/>
      <c r="E17" s="145"/>
      <c r="F17" s="146">
        <f>3*10</f>
        <v>30</v>
      </c>
      <c r="G17" s="145"/>
      <c r="H17" s="146"/>
    </row>
    <row r="18" spans="1:8" ht="13.5" thickBot="1" x14ac:dyDescent="0.25">
      <c r="A18" s="209" t="s">
        <v>66</v>
      </c>
      <c r="B18" s="210"/>
      <c r="C18" s="210"/>
      <c r="D18" s="210"/>
      <c r="E18" s="147"/>
      <c r="F18" s="148">
        <f>3*10</f>
        <v>30</v>
      </c>
      <c r="G18" s="147"/>
      <c r="H18" s="148"/>
    </row>
    <row r="19" spans="1:8" ht="15.75" x14ac:dyDescent="0.25">
      <c r="A19" s="207" t="s">
        <v>50</v>
      </c>
      <c r="B19" s="208"/>
      <c r="C19" s="208"/>
      <c r="D19" s="208"/>
      <c r="E19" s="129"/>
      <c r="F19" s="130"/>
      <c r="G19" s="129"/>
      <c r="H19" s="130"/>
    </row>
    <row r="20" spans="1:8" x14ac:dyDescent="0.2">
      <c r="A20" s="200" t="s">
        <v>89</v>
      </c>
      <c r="B20" s="201"/>
      <c r="C20" s="201"/>
      <c r="D20" s="201"/>
      <c r="E20" s="129"/>
      <c r="F20" s="130"/>
      <c r="G20" s="129">
        <v>4</v>
      </c>
      <c r="H20" s="130"/>
    </row>
    <row r="21" spans="1:8" x14ac:dyDescent="0.2">
      <c r="A21" s="200" t="s">
        <v>90</v>
      </c>
      <c r="B21" s="201"/>
      <c r="C21" s="201"/>
      <c r="D21" s="201"/>
      <c r="E21" s="129"/>
      <c r="F21" s="130"/>
      <c r="G21" s="129">
        <v>1</v>
      </c>
      <c r="H21" s="130"/>
    </row>
    <row r="22" spans="1:8" x14ac:dyDescent="0.2">
      <c r="A22" s="200" t="s">
        <v>91</v>
      </c>
      <c r="B22" s="201"/>
      <c r="C22" s="201"/>
      <c r="D22" s="201"/>
      <c r="E22" s="129"/>
      <c r="F22" s="130"/>
      <c r="G22" s="129">
        <v>2</v>
      </c>
      <c r="H22" s="130"/>
    </row>
    <row r="23" spans="1:8" x14ac:dyDescent="0.2">
      <c r="A23" s="200" t="s">
        <v>92</v>
      </c>
      <c r="B23" s="201"/>
      <c r="C23" s="201"/>
      <c r="D23" s="201"/>
      <c r="E23" s="129">
        <v>90</v>
      </c>
      <c r="F23" s="130"/>
      <c r="G23" s="129"/>
      <c r="H23" s="130">
        <v>6</v>
      </c>
    </row>
    <row r="24" spans="1:8" x14ac:dyDescent="0.2">
      <c r="A24" s="200" t="s">
        <v>93</v>
      </c>
      <c r="B24" s="201"/>
      <c r="C24" s="201"/>
      <c r="D24" s="201"/>
      <c r="E24" s="129">
        <v>6</v>
      </c>
      <c r="F24" s="130"/>
      <c r="G24" s="129"/>
      <c r="H24" s="130"/>
    </row>
    <row r="25" spans="1:8" x14ac:dyDescent="0.2">
      <c r="A25" s="200" t="s">
        <v>94</v>
      </c>
      <c r="B25" s="201"/>
      <c r="C25" s="201"/>
      <c r="D25" s="201"/>
      <c r="E25" s="129"/>
      <c r="F25" s="130">
        <f>15+10</f>
        <v>25</v>
      </c>
      <c r="G25" s="129"/>
      <c r="H25" s="130"/>
    </row>
    <row r="26" spans="1:8" x14ac:dyDescent="0.2">
      <c r="A26" s="200" t="s">
        <v>95</v>
      </c>
      <c r="B26" s="201"/>
      <c r="C26" s="201"/>
      <c r="D26" s="201"/>
      <c r="E26" s="129"/>
      <c r="F26" s="130">
        <v>40</v>
      </c>
      <c r="G26" s="129"/>
      <c r="H26" s="130"/>
    </row>
    <row r="27" spans="1:8" ht="13.5" thickBot="1" x14ac:dyDescent="0.25">
      <c r="A27" s="209"/>
      <c r="B27" s="210"/>
      <c r="C27" s="210"/>
      <c r="D27" s="210"/>
      <c r="E27" s="135"/>
      <c r="F27" s="136"/>
      <c r="G27" s="135"/>
      <c r="H27" s="136"/>
    </row>
    <row r="28" spans="1:8" ht="15.75" x14ac:dyDescent="0.25">
      <c r="A28" s="207" t="s">
        <v>105</v>
      </c>
      <c r="B28" s="208"/>
      <c r="C28" s="208"/>
      <c r="D28" s="208"/>
      <c r="E28" s="129"/>
      <c r="F28" s="130"/>
      <c r="G28" s="129"/>
      <c r="H28" s="130"/>
    </row>
    <row r="29" spans="1:8" x14ac:dyDescent="0.2">
      <c r="A29" s="200" t="s">
        <v>89</v>
      </c>
      <c r="B29" s="201"/>
      <c r="C29" s="201"/>
      <c r="D29" s="201"/>
      <c r="E29" s="129"/>
      <c r="F29" s="130"/>
      <c r="G29" s="129">
        <v>0</v>
      </c>
      <c r="H29" s="130"/>
    </row>
    <row r="30" spans="1:8" x14ac:dyDescent="0.2">
      <c r="A30" s="200" t="s">
        <v>90</v>
      </c>
      <c r="B30" s="201"/>
      <c r="C30" s="201"/>
      <c r="D30" s="201"/>
      <c r="E30" s="129"/>
      <c r="F30" s="130"/>
      <c r="G30" s="129">
        <v>1</v>
      </c>
      <c r="H30" s="130"/>
    </row>
    <row r="31" spans="1:8" x14ac:dyDescent="0.2">
      <c r="A31" s="200" t="s">
        <v>92</v>
      </c>
      <c r="B31" s="201"/>
      <c r="C31" s="201"/>
      <c r="D31" s="201"/>
      <c r="E31" s="129">
        <v>45</v>
      </c>
      <c r="F31" s="130"/>
      <c r="G31" s="129"/>
      <c r="H31" s="130">
        <v>1</v>
      </c>
    </row>
    <row r="32" spans="1:8" x14ac:dyDescent="0.2">
      <c r="A32" s="200" t="s">
        <v>106</v>
      </c>
      <c r="B32" s="201"/>
      <c r="C32" s="201"/>
      <c r="D32" s="201"/>
      <c r="E32" s="129"/>
      <c r="F32" s="130">
        <v>20</v>
      </c>
      <c r="G32" s="129"/>
      <c r="H32" s="130"/>
    </row>
    <row r="33" spans="1:8" x14ac:dyDescent="0.2">
      <c r="A33" s="200" t="s">
        <v>107</v>
      </c>
      <c r="B33" s="201"/>
      <c r="C33" s="201"/>
      <c r="D33" s="201"/>
      <c r="E33" s="129"/>
      <c r="F33" s="130">
        <v>29</v>
      </c>
      <c r="G33" s="129"/>
      <c r="H33" s="130"/>
    </row>
    <row r="34" spans="1:8" ht="13.5" thickBot="1" x14ac:dyDescent="0.25">
      <c r="A34" s="209" t="s">
        <v>108</v>
      </c>
      <c r="B34" s="210"/>
      <c r="C34" s="210"/>
      <c r="D34" s="210"/>
      <c r="E34" s="135"/>
      <c r="F34" s="136">
        <v>10</v>
      </c>
      <c r="G34" s="135"/>
      <c r="H34" s="136"/>
    </row>
    <row r="35" spans="1:8" x14ac:dyDescent="0.2">
      <c r="E35" s="129"/>
      <c r="F35" s="130"/>
      <c r="G35" s="129"/>
      <c r="H35" s="130"/>
    </row>
    <row r="36" spans="1:8" x14ac:dyDescent="0.2">
      <c r="E36" s="129"/>
      <c r="F36" s="130"/>
      <c r="G36" s="129"/>
      <c r="H36" s="130"/>
    </row>
    <row r="37" spans="1:8" x14ac:dyDescent="0.2">
      <c r="E37" s="129"/>
      <c r="F37" s="130"/>
      <c r="G37" s="129"/>
      <c r="H37" s="130"/>
    </row>
    <row r="38" spans="1:8" x14ac:dyDescent="0.2">
      <c r="E38" s="129"/>
      <c r="F38" s="130"/>
      <c r="G38" s="129"/>
      <c r="H38" s="130"/>
    </row>
    <row r="39" spans="1:8" x14ac:dyDescent="0.2">
      <c r="E39" s="129"/>
      <c r="F39" s="130"/>
      <c r="G39" s="129"/>
      <c r="H39" s="130"/>
    </row>
    <row r="40" spans="1:8" x14ac:dyDescent="0.2">
      <c r="E40" s="129"/>
      <c r="F40" s="130"/>
      <c r="G40" s="129"/>
      <c r="H40" s="130"/>
    </row>
    <row r="41" spans="1:8" x14ac:dyDescent="0.2">
      <c r="E41" s="129"/>
      <c r="F41" s="130"/>
      <c r="G41" s="129"/>
      <c r="H41" s="130"/>
    </row>
    <row r="42" spans="1:8" x14ac:dyDescent="0.2">
      <c r="E42" s="129"/>
      <c r="F42" s="130"/>
      <c r="G42" s="129"/>
      <c r="H42" s="130"/>
    </row>
    <row r="43" spans="1:8" x14ac:dyDescent="0.2">
      <c r="E43" s="129"/>
      <c r="F43" s="130"/>
      <c r="G43" s="129"/>
      <c r="H43" s="130"/>
    </row>
    <row r="44" spans="1:8" x14ac:dyDescent="0.2">
      <c r="E44" s="129"/>
      <c r="F44" s="130"/>
      <c r="G44" s="129"/>
      <c r="H44" s="130"/>
    </row>
    <row r="45" spans="1:8" x14ac:dyDescent="0.2">
      <c r="E45" s="129"/>
      <c r="F45" s="130"/>
      <c r="G45" s="129"/>
      <c r="H45" s="130"/>
    </row>
    <row r="46" spans="1:8" x14ac:dyDescent="0.2">
      <c r="E46" s="129"/>
      <c r="F46" s="130"/>
      <c r="G46" s="129"/>
      <c r="H46" s="130"/>
    </row>
    <row r="47" spans="1:8" x14ac:dyDescent="0.2">
      <c r="E47" s="129"/>
      <c r="F47" s="130"/>
      <c r="G47" s="129"/>
      <c r="H47" s="130"/>
    </row>
    <row r="48" spans="1:8" ht="13.5" thickBot="1" x14ac:dyDescent="0.25">
      <c r="E48" s="131"/>
      <c r="F48" s="132"/>
      <c r="G48" s="131"/>
      <c r="H48" s="132"/>
    </row>
    <row r="49" ht="13.5" thickTop="1" x14ac:dyDescent="0.2"/>
  </sheetData>
  <mergeCells count="31">
    <mergeCell ref="A32:D32"/>
    <mergeCell ref="A33:D33"/>
    <mergeCell ref="A34:D34"/>
    <mergeCell ref="A28:D28"/>
    <mergeCell ref="A29:D29"/>
    <mergeCell ref="A30:D30"/>
    <mergeCell ref="A31:D31"/>
    <mergeCell ref="A24:D24"/>
    <mergeCell ref="A25:D25"/>
    <mergeCell ref="A26:D26"/>
    <mergeCell ref="A27:D27"/>
    <mergeCell ref="A23:D23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  <mergeCell ref="A22:D22"/>
    <mergeCell ref="A16:D16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2019-05-17T07:22:41Z</dcterms:modified>
</cp:coreProperties>
</file>