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rdheim\Campagne\Campagne LIUT\Campagna 2018\Giocatori\"/>
    </mc:Choice>
  </mc:AlternateContent>
  <bookViews>
    <workbookView xWindow="0" yWindow="0" windowWidth="25200" windowHeight="11760" activeTab="1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1027"/>
</workbook>
</file>

<file path=xl/calcChain.xml><?xml version="1.0" encoding="utf-8"?>
<calcChain xmlns="http://schemas.openxmlformats.org/spreadsheetml/2006/main">
  <c r="F17" i="3" l="1"/>
  <c r="F15" i="3"/>
  <c r="F14" i="3"/>
  <c r="F16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<sst xmlns="http://schemas.openxmlformats.org/spreadsheetml/2006/main" count="480" uniqueCount="108">
  <si>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</si>
  <si>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</si>
  <si>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</si>
  <si>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</si>
  <si>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</si>
  <si>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</si>
  <si>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</si>
  <si>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</si>
  <si>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</si>
  <si>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</si>
  <si>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</si>
  <si>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</si>
  <si>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</si>
  <si>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</si>
  <si>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</si>
  <si>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</si>
  <si>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</si>
  <si>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</si>
  <si>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</si>
  <si>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</si>
  <si>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</si>
  <si>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</si>
  <si>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</si>
  <si>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</si>
  <si>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</si>
  <si>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</si>
  <si>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</si>
  <si>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</si>
  <si>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</si>
  <si>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</si>
  <si>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</si>
  <si>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</si>
  <si>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</si>
  <si>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</si>
  <si>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</si>
  <si>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</si>
  <si>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</si>
  <si>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</si>
  <si>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</si>
  <si>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</si>
  <si>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</si>
  <si>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</si>
  <si>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</si>
  <si>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</si>
  <si>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</si>
  <si>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</si>
  <si>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</si>
  <si>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</si>
  <si>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</si>
  <si>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</si>
  <si>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</si>
  <si>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</si>
  <si>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</si>
  <si>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</si>
  <si>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</si>
  <si>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</si>
  <si>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</si>
  <si>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Uomini Bestia</t>
  </si>
  <si>
    <t>Man Hunters</t>
  </si>
  <si>
    <t>Ucci ucci sentire odor di ominucci. Andare a spaccare capa succulenta di umani per farci una grande grigliatta in onore del gran capo Spaccacrani.</t>
  </si>
  <si>
    <t>Capotribù</t>
  </si>
  <si>
    <t>X</t>
  </si>
  <si>
    <t>Pugnale</t>
  </si>
  <si>
    <t>Mazza</t>
  </si>
  <si>
    <t>Scudo</t>
  </si>
  <si>
    <t>Leader</t>
  </si>
  <si>
    <t>Il Brutto</t>
  </si>
  <si>
    <t>Sciamano</t>
  </si>
  <si>
    <t>Lo Spesso</t>
  </si>
  <si>
    <t>Bestigor</t>
  </si>
  <si>
    <t>Lo Zoppo</t>
  </si>
  <si>
    <t>L'Ubriaco</t>
  </si>
  <si>
    <t>Centigor</t>
  </si>
  <si>
    <t>1(2)</t>
  </si>
  <si>
    <t>Calpestare</t>
  </si>
  <si>
    <t>Gor</t>
  </si>
  <si>
    <t>Mastini del Caos</t>
  </si>
  <si>
    <t>Sventrabudella</t>
  </si>
  <si>
    <t>Spaccabudella</t>
  </si>
  <si>
    <t>Animali</t>
  </si>
  <si>
    <t>3x Mastini del Caos (15 cad)</t>
  </si>
  <si>
    <t>2x Gor (35 cad)</t>
  </si>
  <si>
    <t>10 mazze (3 cad) 1 scudo (5)</t>
  </si>
  <si>
    <t>Attila</t>
  </si>
  <si>
    <t>Coriaceo</t>
  </si>
  <si>
    <t>Portafortuna</t>
  </si>
  <si>
    <t>Mago (Rituali del Caos): Parola proibita</t>
  </si>
  <si>
    <t>Ubriaco, Vive nei boschi</t>
  </si>
  <si>
    <t>Esplorazione: 5 pezzi di malapietra (4+1) e 3 CO</t>
  </si>
  <si>
    <t>Vendita di tutta la Malapietra</t>
  </si>
  <si>
    <t>Acquistato un portafortuna (10 CO), una mazza (3 CO) e 3 scudi (5 CO)</t>
  </si>
  <si>
    <t>Reclutato un Gor con un punto esperienza</t>
  </si>
  <si>
    <t>Secondo scontro</t>
  </si>
  <si>
    <t>Esplorazione: 6 pezzi di malapietra (5+1) e 1 CO</t>
  </si>
  <si>
    <t>Reclutato un Gor con due punti esperienza</t>
  </si>
  <si>
    <t>Acquistato un portafortuna (10 CO), tre mazze (3 CO) e 
acqua benedetta (17 CO)</t>
  </si>
  <si>
    <t>Mazza e mazza</t>
  </si>
  <si>
    <t>Acqua benedetta</t>
  </si>
  <si>
    <t>Il Pivello</t>
  </si>
  <si>
    <t>Mago (Rituali del Caos): Pioggia di Sangue</t>
  </si>
  <si>
    <t>Finta</t>
  </si>
  <si>
    <t>Ruggito del Capo</t>
  </si>
  <si>
    <t>terzo scontro</t>
  </si>
  <si>
    <t>Esplorazione: 5 pezzi di malapietra (5+1) e ? CO</t>
  </si>
  <si>
    <t>Acquisto di 2 portafotufna (10 CO) e una mappa (32 CO)</t>
  </si>
  <si>
    <t>Reclutato un Gor con 3 Punti esperienza</t>
  </si>
  <si>
    <t xml:space="preserve">Acquisto di una maza (3 CO) e </t>
  </si>
  <si>
    <t>Mappa Vaga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</si>
</sst>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12" fillId="4" borderId="27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2" fillId="4" borderId="52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3" xfId="0" applyFont="1" applyBorder="1" applyAlignment="1">
      <alignment vertical="center"/>
    </xf>
    <xf numFmtId="0" fontId="30" fillId="0" borderId="56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0" fillId="0" borderId="0" xfId="0" applyFont="1" applyBorder="1" applyAlignment="1">
      <alignment horizontal="left" wrapText="1"/>
    </xf>
    <xf numFmtId="0" fontId="30" fillId="0" borderId="72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62" t="s">
        <v>54</v>
      </c>
      <c r="B1" s="162"/>
    </row>
    <row r="2" spans="1:2" ht="18" x14ac:dyDescent="0.2">
      <c r="A2" s="139" t="s">
        <v>51</v>
      </c>
      <c r="B2" s="140" t="s">
        <v>58</v>
      </c>
    </row>
    <row r="3" spans="1:2" ht="5.25" customHeight="1" x14ac:dyDescent="0.2">
      <c r="A3" s="139"/>
      <c r="B3" s="141"/>
    </row>
    <row r="4" spans="1:2" ht="15.75" x14ac:dyDescent="0.2">
      <c r="A4" s="139" t="s">
        <v>52</v>
      </c>
      <c r="B4" s="142" t="s">
        <v>57</v>
      </c>
    </row>
    <row r="6" spans="1:2" ht="15.75" customHeight="1" x14ac:dyDescent="0.25">
      <c r="A6" s="160" t="s">
        <v>53</v>
      </c>
      <c r="B6" s="160"/>
    </row>
    <row r="7" spans="1:2" ht="96.75" customHeight="1" x14ac:dyDescent="0.2">
      <c r="A7" s="161" t="s">
        <v>59</v>
      </c>
      <c r="B7" s="161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workbookViewId="0">
      <selection activeCell="V6" sqref="V6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63" t="s">
        <v>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</row>
    <row r="2" spans="1:32" ht="19.5" customHeight="1" x14ac:dyDescent="0.2">
      <c r="A2" s="185" t="s">
        <v>25</v>
      </c>
      <c r="B2" s="186"/>
      <c r="C2" s="186"/>
      <c r="D2" s="186"/>
      <c r="E2" s="81" t="str">
        <f>Diario!B2</f>
        <v>Man Hunters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87" t="s">
        <v>7</v>
      </c>
      <c r="T2" s="188"/>
      <c r="U2" s="188"/>
      <c r="V2" s="188"/>
      <c r="W2" s="79" t="str">
        <f>Diario!B4</f>
        <v>Uomini Bestia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89" t="s">
        <v>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70"/>
      <c r="N4" s="192" t="s">
        <v>31</v>
      </c>
      <c r="O4" s="193"/>
      <c r="P4" s="193"/>
      <c r="Q4" s="193"/>
      <c r="R4" s="193"/>
      <c r="S4" s="193"/>
      <c r="T4" s="194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95" t="s">
        <v>26</v>
      </c>
      <c r="B5" s="196"/>
      <c r="C5" s="196"/>
      <c r="D5" s="20">
        <f>SUM(Eroi!A18,Eroi!A29,Eroi!A40,Eroi!A51,Eroi!A62,Eroi!A73)</f>
        <v>6</v>
      </c>
      <c r="E5" s="196" t="s">
        <v>27</v>
      </c>
      <c r="F5" s="196"/>
      <c r="G5" s="196"/>
      <c r="H5" s="21">
        <f>SUM(Truppa!I4,Truppa!I10,Truppa!I16,Truppa!I22,Truppa!I28,Truppa!I34,Truppa!I40,Truppa!I46,Truppa!I52,Truppa!I58,Truppa!I64)</f>
        <v>7</v>
      </c>
      <c r="I5" s="197" t="s">
        <v>35</v>
      </c>
      <c r="J5" s="196"/>
      <c r="K5" s="196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81">
        <f>Contabilità!B4</f>
        <v>27</v>
      </c>
      <c r="T5" s="182"/>
      <c r="U5" s="4"/>
      <c r="V5" s="126" t="s">
        <v>107</v>
      </c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7" t="s">
        <v>28</v>
      </c>
      <c r="B6" s="178"/>
      <c r="C6" s="178"/>
      <c r="D6" s="178"/>
      <c r="E6" s="178"/>
      <c r="F6" s="178"/>
      <c r="G6" s="178"/>
      <c r="H6" s="178"/>
      <c r="I6" s="178"/>
      <c r="J6" s="178"/>
      <c r="K6" s="179">
        <f>SUM(Eroi!A19,Eroi!A30,Eroi!A41,Eroi!A52,Eroi!A63,Eroi!A74,Truppa!Q7,Truppa!Q13,Truppa!Q19,Truppa!Q25,Truppa!Q31,Truppa!Q37,Truppa!Q43,Truppa!Q49,Truppa!Q55,Truppa!Q61,Truppa!Q67)</f>
        <v>96</v>
      </c>
      <c r="L6" s="180"/>
      <c r="M6" s="4"/>
      <c r="N6" s="17" t="s">
        <v>33</v>
      </c>
      <c r="O6" s="18"/>
      <c r="P6" s="18"/>
      <c r="Q6" s="18"/>
      <c r="R6" s="18"/>
      <c r="S6" s="181">
        <f>Contabilità!D4</f>
        <v>0</v>
      </c>
      <c r="T6" s="182"/>
      <c r="U6" s="4"/>
      <c r="V6" s="126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83">
        <f>D5+H5</f>
        <v>13</v>
      </c>
      <c r="H7" s="183"/>
      <c r="I7" s="11" t="s">
        <v>1</v>
      </c>
      <c r="J7" s="11" t="s">
        <v>2</v>
      </c>
      <c r="K7" s="183">
        <f>((D5+H5-L5)*5)+(L5*20)</f>
        <v>65</v>
      </c>
      <c r="L7" s="184"/>
      <c r="M7" s="4"/>
      <c r="N7" s="17"/>
      <c r="O7" s="18"/>
      <c r="P7" s="18"/>
      <c r="Q7" s="18"/>
      <c r="R7" s="18"/>
      <c r="S7" s="18"/>
      <c r="T7" s="16"/>
      <c r="U7" s="4"/>
      <c r="V7" s="126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5">
        <f>SUM(K6:L7)</f>
        <v>161</v>
      </c>
      <c r="L8" s="176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3">
      <c r="A10" s="143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67" t="s">
        <v>8</v>
      </c>
      <c r="B12" s="168"/>
      <c r="C12" s="169" t="s">
        <v>83</v>
      </c>
      <c r="D12" s="170"/>
      <c r="E12" s="170"/>
      <c r="F12" s="170"/>
      <c r="G12" s="170"/>
      <c r="H12" s="170"/>
      <c r="I12" s="170"/>
      <c r="J12" s="52" t="s">
        <v>10</v>
      </c>
      <c r="K12" s="53"/>
      <c r="L12" s="53"/>
      <c r="M12" s="53"/>
      <c r="N12" s="53"/>
      <c r="O12" s="54"/>
      <c r="P12" s="118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71" t="s">
        <v>9</v>
      </c>
      <c r="B13" s="172"/>
      <c r="C13" s="164" t="s">
        <v>60</v>
      </c>
      <c r="D13" s="165"/>
      <c r="E13" s="165"/>
      <c r="F13" s="165"/>
      <c r="G13" s="166"/>
      <c r="H13" s="23" t="s">
        <v>36</v>
      </c>
      <c r="I13" s="42"/>
      <c r="J13" s="24" t="s">
        <v>63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65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64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55" t="s">
        <v>101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5</v>
      </c>
      <c r="B15" s="44">
        <v>4</v>
      </c>
      <c r="C15" s="44">
        <v>3</v>
      </c>
      <c r="D15" s="44">
        <v>4</v>
      </c>
      <c r="E15" s="44">
        <v>4</v>
      </c>
      <c r="F15" s="120">
        <v>1</v>
      </c>
      <c r="G15" s="44">
        <v>1</v>
      </c>
      <c r="H15" s="44">
        <v>4</v>
      </c>
      <c r="I15" s="44">
        <v>7</v>
      </c>
      <c r="J15" s="119" t="s">
        <v>97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4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73" t="s">
        <v>18</v>
      </c>
      <c r="C17" s="174"/>
      <c r="D17" s="173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152" t="s">
        <v>61</v>
      </c>
      <c r="Z18" s="49" t="s">
        <v>61</v>
      </c>
      <c r="AA18" s="49"/>
      <c r="AB18" s="49"/>
      <c r="AC18" s="40"/>
      <c r="AD18" s="49"/>
      <c r="AE18" s="49"/>
      <c r="AF18" s="74"/>
    </row>
    <row r="19" spans="1:32" ht="9.75" customHeight="1" thickBot="1" x14ac:dyDescent="0.25">
      <c r="A19" s="100">
        <f>COUNTA(B18:AE20)</f>
        <v>25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67" t="s">
        <v>8</v>
      </c>
      <c r="B23" s="168"/>
      <c r="C23" s="169" t="s">
        <v>66</v>
      </c>
      <c r="D23" s="170"/>
      <c r="E23" s="170"/>
      <c r="F23" s="170"/>
      <c r="G23" s="170"/>
      <c r="H23" s="170"/>
      <c r="I23" s="170"/>
      <c r="J23" s="52" t="s">
        <v>10</v>
      </c>
      <c r="K23" s="53"/>
      <c r="L23" s="53"/>
      <c r="M23" s="53"/>
      <c r="N23" s="53"/>
      <c r="O23" s="54"/>
      <c r="P23" s="118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71" t="s">
        <v>9</v>
      </c>
      <c r="B24" s="172"/>
      <c r="C24" s="164" t="s">
        <v>67</v>
      </c>
      <c r="D24" s="165"/>
      <c r="E24" s="165"/>
      <c r="F24" s="165"/>
      <c r="G24" s="166"/>
      <c r="H24" s="23" t="s">
        <v>36</v>
      </c>
      <c r="I24" s="42"/>
      <c r="J24" s="24" t="s">
        <v>63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 t="s">
        <v>86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85</v>
      </c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121" t="s">
        <v>99</v>
      </c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5</v>
      </c>
      <c r="B26" s="120">
        <v>4</v>
      </c>
      <c r="C26" s="44">
        <v>3</v>
      </c>
      <c r="D26" s="44">
        <v>3</v>
      </c>
      <c r="E26" s="44">
        <v>4</v>
      </c>
      <c r="F26" s="44">
        <v>1</v>
      </c>
      <c r="G26" s="44">
        <v>3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73" t="s">
        <v>18</v>
      </c>
      <c r="C28" s="174"/>
      <c r="D28" s="173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40" t="s">
        <v>61</v>
      </c>
      <c r="M29" s="49" t="s">
        <v>61</v>
      </c>
      <c r="N29" s="49" t="s">
        <v>61</v>
      </c>
      <c r="O29" s="152" t="s">
        <v>61</v>
      </c>
      <c r="P29" s="49" t="s">
        <v>61</v>
      </c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15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67" t="s">
        <v>8</v>
      </c>
      <c r="B34" s="168"/>
      <c r="C34" s="169" t="s">
        <v>68</v>
      </c>
      <c r="D34" s="170"/>
      <c r="E34" s="170"/>
      <c r="F34" s="170"/>
      <c r="G34" s="170"/>
      <c r="H34" s="170"/>
      <c r="I34" s="170"/>
      <c r="J34" s="52" t="s">
        <v>10</v>
      </c>
      <c r="K34" s="53"/>
      <c r="L34" s="53"/>
      <c r="M34" s="53"/>
      <c r="N34" s="53"/>
      <c r="O34" s="54"/>
      <c r="P34" s="118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71" t="s">
        <v>9</v>
      </c>
      <c r="B35" s="172"/>
      <c r="C35" s="164" t="s">
        <v>69</v>
      </c>
      <c r="D35" s="165"/>
      <c r="E35" s="165"/>
      <c r="F35" s="165"/>
      <c r="G35" s="166"/>
      <c r="H35" s="23" t="s">
        <v>36</v>
      </c>
      <c r="I35" s="42"/>
      <c r="J35" s="24" t="s">
        <v>96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64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5</v>
      </c>
      <c r="B37" s="44">
        <v>4</v>
      </c>
      <c r="C37" s="44">
        <v>3</v>
      </c>
      <c r="D37" s="44">
        <v>4</v>
      </c>
      <c r="E37" s="44">
        <v>4</v>
      </c>
      <c r="F37" s="44">
        <v>1</v>
      </c>
      <c r="G37" s="120">
        <v>3</v>
      </c>
      <c r="H37" s="44">
        <v>1</v>
      </c>
      <c r="I37" s="153">
        <v>8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73" t="s">
        <v>18</v>
      </c>
      <c r="C39" s="174"/>
      <c r="D39" s="173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152" t="s">
        <v>61</v>
      </c>
      <c r="M40" s="49" t="s">
        <v>61</v>
      </c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12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67" t="s">
        <v>8</v>
      </c>
      <c r="B45" s="168"/>
      <c r="C45" s="169" t="s">
        <v>70</v>
      </c>
      <c r="D45" s="170"/>
      <c r="E45" s="170"/>
      <c r="F45" s="170"/>
      <c r="G45" s="170"/>
      <c r="H45" s="170"/>
      <c r="I45" s="170"/>
      <c r="J45" s="52" t="s">
        <v>10</v>
      </c>
      <c r="K45" s="53"/>
      <c r="L45" s="53"/>
      <c r="M45" s="53"/>
      <c r="N45" s="53"/>
      <c r="O45" s="54"/>
      <c r="P45" s="118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71" t="s">
        <v>9</v>
      </c>
      <c r="B46" s="172"/>
      <c r="C46" s="164" t="s">
        <v>69</v>
      </c>
      <c r="D46" s="165"/>
      <c r="E46" s="165"/>
      <c r="F46" s="165"/>
      <c r="G46" s="166"/>
      <c r="H46" s="23" t="s">
        <v>36</v>
      </c>
      <c r="I46" s="42"/>
      <c r="J46" s="24" t="s">
        <v>96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/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 t="s">
        <v>64</v>
      </c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8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4</v>
      </c>
      <c r="C48" s="44">
        <v>3</v>
      </c>
      <c r="D48" s="44">
        <v>4</v>
      </c>
      <c r="E48" s="44">
        <v>4</v>
      </c>
      <c r="F48" s="153">
        <v>2</v>
      </c>
      <c r="G48" s="44">
        <v>3</v>
      </c>
      <c r="H48" s="44">
        <v>1</v>
      </c>
      <c r="I48" s="44">
        <v>7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73" t="s">
        <v>18</v>
      </c>
      <c r="C50" s="174"/>
      <c r="D50" s="173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152" t="s">
        <v>61</v>
      </c>
      <c r="M51" s="49" t="s">
        <v>61</v>
      </c>
      <c r="N51" s="49" t="s">
        <v>61</v>
      </c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13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67" t="s">
        <v>8</v>
      </c>
      <c r="B56" s="168"/>
      <c r="C56" s="169" t="s">
        <v>71</v>
      </c>
      <c r="D56" s="170"/>
      <c r="E56" s="170"/>
      <c r="F56" s="170"/>
      <c r="G56" s="170"/>
      <c r="H56" s="170"/>
      <c r="I56" s="170"/>
      <c r="J56" s="52" t="s">
        <v>10</v>
      </c>
      <c r="K56" s="53"/>
      <c r="L56" s="53"/>
      <c r="M56" s="53"/>
      <c r="N56" s="53"/>
      <c r="O56" s="54"/>
      <c r="P56" s="118" t="s">
        <v>62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 t="s">
        <v>87</v>
      </c>
      <c r="AA56" s="56"/>
      <c r="AB56" s="56"/>
      <c r="AC56" s="56"/>
      <c r="AD56" s="56"/>
      <c r="AE56" s="56"/>
      <c r="AF56" s="58"/>
    </row>
    <row r="57" spans="1:32" ht="9.75" customHeight="1" x14ac:dyDescent="0.2">
      <c r="A57" s="171" t="s">
        <v>9</v>
      </c>
      <c r="B57" s="172"/>
      <c r="C57" s="164" t="s">
        <v>72</v>
      </c>
      <c r="D57" s="165"/>
      <c r="E57" s="165"/>
      <c r="F57" s="165"/>
      <c r="G57" s="166"/>
      <c r="H57" s="23" t="s">
        <v>36</v>
      </c>
      <c r="I57" s="42"/>
      <c r="J57" s="24" t="s">
        <v>63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98" t="s">
        <v>74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63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155" t="s">
        <v>84</v>
      </c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8</v>
      </c>
      <c r="B59" s="44">
        <v>4</v>
      </c>
      <c r="C59" s="44">
        <v>3</v>
      </c>
      <c r="D59" s="44">
        <v>4</v>
      </c>
      <c r="E59" s="44">
        <v>4</v>
      </c>
      <c r="F59" s="44">
        <v>1</v>
      </c>
      <c r="G59" s="44">
        <v>3</v>
      </c>
      <c r="H59" s="44" t="s">
        <v>73</v>
      </c>
      <c r="I59" s="44">
        <v>7</v>
      </c>
      <c r="J59" s="30" t="s">
        <v>85</v>
      </c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155" t="s">
        <v>100</v>
      </c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 t="s">
        <v>64</v>
      </c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154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73" t="s">
        <v>18</v>
      </c>
      <c r="C61" s="174"/>
      <c r="D61" s="173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40" t="s">
        <v>61</v>
      </c>
      <c r="D62" s="41" t="s">
        <v>61</v>
      </c>
      <c r="E62" s="40" t="s">
        <v>61</v>
      </c>
      <c r="F62" s="49" t="s">
        <v>61</v>
      </c>
      <c r="G62" s="40" t="s">
        <v>61</v>
      </c>
      <c r="H62" s="49" t="s">
        <v>61</v>
      </c>
      <c r="I62" s="40" t="s">
        <v>61</v>
      </c>
      <c r="J62" s="49" t="s">
        <v>61</v>
      </c>
      <c r="K62" s="49" t="s">
        <v>61</v>
      </c>
      <c r="L62" s="152" t="s">
        <v>61</v>
      </c>
      <c r="M62" s="49" t="s">
        <v>61</v>
      </c>
      <c r="N62" s="49" t="s">
        <v>61</v>
      </c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13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67" t="s">
        <v>8</v>
      </c>
      <c r="B67" s="168"/>
      <c r="C67" s="169" t="s">
        <v>98</v>
      </c>
      <c r="D67" s="170"/>
      <c r="E67" s="170"/>
      <c r="F67" s="170"/>
      <c r="G67" s="170"/>
      <c r="H67" s="170"/>
      <c r="I67" s="170"/>
      <c r="J67" s="52" t="s">
        <v>10</v>
      </c>
      <c r="K67" s="53"/>
      <c r="L67" s="53"/>
      <c r="M67" s="53"/>
      <c r="N67" s="53"/>
      <c r="O67" s="54"/>
      <c r="P67" s="118" t="s">
        <v>62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71" t="s">
        <v>9</v>
      </c>
      <c r="B68" s="172"/>
      <c r="C68" s="164" t="s">
        <v>75</v>
      </c>
      <c r="D68" s="165"/>
      <c r="E68" s="165"/>
      <c r="F68" s="165"/>
      <c r="G68" s="166"/>
      <c r="H68" s="23" t="s">
        <v>36</v>
      </c>
      <c r="I68" s="42"/>
      <c r="J68" s="24" t="s">
        <v>63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158" t="s">
        <v>84</v>
      </c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5</v>
      </c>
      <c r="B70" s="44">
        <v>4</v>
      </c>
      <c r="C70" s="44">
        <v>3</v>
      </c>
      <c r="D70" s="44">
        <v>3</v>
      </c>
      <c r="E70" s="44">
        <v>4</v>
      </c>
      <c r="F70" s="44">
        <v>1</v>
      </c>
      <c r="G70" s="44">
        <v>3</v>
      </c>
      <c r="H70" s="44">
        <v>1</v>
      </c>
      <c r="I70" s="44">
        <v>6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73" t="s">
        <v>18</v>
      </c>
      <c r="C72" s="174"/>
      <c r="D72" s="173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152" t="s">
        <v>61</v>
      </c>
      <c r="D73" s="41" t="s">
        <v>61</v>
      </c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3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I11" sqref="I11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3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7"/>
      <c r="L1" s="127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204" t="s">
        <v>20</v>
      </c>
      <c r="B3" s="205"/>
      <c r="C3" s="206" t="s">
        <v>77</v>
      </c>
      <c r="D3" s="206"/>
      <c r="E3" s="206"/>
      <c r="F3" s="206"/>
      <c r="G3" s="206"/>
      <c r="H3" s="206"/>
      <c r="I3" s="206"/>
      <c r="J3" s="86" t="s">
        <v>10</v>
      </c>
      <c r="K3" s="87"/>
      <c r="L3" s="87"/>
      <c r="M3" s="87"/>
      <c r="N3" s="88"/>
      <c r="O3" s="118" t="s">
        <v>62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202" t="s">
        <v>19</v>
      </c>
      <c r="B4" s="203"/>
      <c r="C4" s="199" t="s">
        <v>75</v>
      </c>
      <c r="D4" s="200"/>
      <c r="E4" s="200"/>
      <c r="F4" s="200"/>
      <c r="G4" s="201"/>
      <c r="H4" s="8" t="s">
        <v>21</v>
      </c>
      <c r="I4" s="19">
        <v>2</v>
      </c>
      <c r="J4" s="98" t="s">
        <v>63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207" t="s">
        <v>22</v>
      </c>
      <c r="B5" s="208"/>
      <c r="C5" s="208"/>
      <c r="D5" s="208"/>
      <c r="E5" s="208"/>
      <c r="F5" s="209"/>
      <c r="G5" s="95">
        <v>0</v>
      </c>
      <c r="H5" s="9" t="s">
        <v>36</v>
      </c>
      <c r="I5" s="95"/>
      <c r="J5" s="119"/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5</v>
      </c>
      <c r="B7" s="157">
        <v>5</v>
      </c>
      <c r="C7" s="113">
        <v>3</v>
      </c>
      <c r="D7" s="113">
        <v>3</v>
      </c>
      <c r="E7" s="113">
        <v>4</v>
      </c>
      <c r="F7" s="113">
        <v>1</v>
      </c>
      <c r="G7" s="113">
        <v>3</v>
      </c>
      <c r="H7" s="113">
        <v>1</v>
      </c>
      <c r="I7" s="113">
        <v>6</v>
      </c>
      <c r="J7" s="104"/>
      <c r="K7" s="105">
        <f>COUNTA(I5)*I4</f>
        <v>0</v>
      </c>
      <c r="L7" s="198" t="s">
        <v>23</v>
      </c>
      <c r="M7" s="198"/>
      <c r="N7" s="198"/>
      <c r="O7" s="198"/>
      <c r="P7" s="198"/>
      <c r="Q7" s="106">
        <f>(COUNTA(S7:AF7)+G5)*I4</f>
        <v>6</v>
      </c>
      <c r="R7" s="107"/>
      <c r="S7" s="108" t="s">
        <v>61</v>
      </c>
      <c r="T7" s="156" t="s">
        <v>61</v>
      </c>
      <c r="U7" s="110" t="s">
        <v>61</v>
      </c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204" t="s">
        <v>20</v>
      </c>
      <c r="B9" s="205"/>
      <c r="C9" s="206" t="s">
        <v>78</v>
      </c>
      <c r="D9" s="206"/>
      <c r="E9" s="206"/>
      <c r="F9" s="206"/>
      <c r="G9" s="206"/>
      <c r="H9" s="206"/>
      <c r="I9" s="206"/>
      <c r="J9" s="86" t="s">
        <v>10</v>
      </c>
      <c r="K9" s="87"/>
      <c r="L9" s="87"/>
      <c r="M9" s="87"/>
      <c r="N9" s="88"/>
      <c r="O9" s="118" t="s">
        <v>62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202" t="s">
        <v>19</v>
      </c>
      <c r="B10" s="203"/>
      <c r="C10" s="199" t="s">
        <v>75</v>
      </c>
      <c r="D10" s="200"/>
      <c r="E10" s="200"/>
      <c r="F10" s="200"/>
      <c r="G10" s="201"/>
      <c r="H10" s="8" t="s">
        <v>21</v>
      </c>
      <c r="I10" s="19">
        <v>3</v>
      </c>
      <c r="J10" s="98" t="s">
        <v>63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207" t="s">
        <v>22</v>
      </c>
      <c r="B11" s="208"/>
      <c r="C11" s="208"/>
      <c r="D11" s="208"/>
      <c r="E11" s="208"/>
      <c r="F11" s="209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5</v>
      </c>
      <c r="B13" s="113">
        <v>4</v>
      </c>
      <c r="C13" s="113">
        <v>3</v>
      </c>
      <c r="D13" s="157">
        <v>4</v>
      </c>
      <c r="E13" s="113">
        <v>4</v>
      </c>
      <c r="F13" s="113">
        <v>1</v>
      </c>
      <c r="G13" s="113">
        <v>3</v>
      </c>
      <c r="H13" s="113">
        <v>1</v>
      </c>
      <c r="I13" s="113">
        <v>6</v>
      </c>
      <c r="J13" s="104"/>
      <c r="K13" s="105">
        <f>COUNTA(I11)*I10</f>
        <v>0</v>
      </c>
      <c r="L13" s="198" t="s">
        <v>23</v>
      </c>
      <c r="M13" s="198"/>
      <c r="N13" s="198"/>
      <c r="O13" s="198"/>
      <c r="P13" s="198"/>
      <c r="Q13" s="106">
        <f>(COUNTA(S13:AF13)+G11)*I10</f>
        <v>9</v>
      </c>
      <c r="R13" s="107"/>
      <c r="S13" s="108" t="s">
        <v>61</v>
      </c>
      <c r="T13" s="156" t="s">
        <v>61</v>
      </c>
      <c r="U13" s="110" t="s">
        <v>61</v>
      </c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204" t="s">
        <v>20</v>
      </c>
      <c r="B15" s="205"/>
      <c r="C15" s="206"/>
      <c r="D15" s="206"/>
      <c r="E15" s="206"/>
      <c r="F15" s="206"/>
      <c r="G15" s="206"/>
      <c r="H15" s="206"/>
      <c r="I15" s="206"/>
      <c r="J15" s="86" t="s">
        <v>10</v>
      </c>
      <c r="K15" s="87"/>
      <c r="L15" s="87"/>
      <c r="M15" s="87"/>
      <c r="N15" s="88"/>
      <c r="O15" s="118"/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202" t="s">
        <v>19</v>
      </c>
      <c r="B16" s="203"/>
      <c r="C16" s="199" t="s">
        <v>76</v>
      </c>
      <c r="D16" s="200"/>
      <c r="E16" s="200"/>
      <c r="F16" s="200"/>
      <c r="G16" s="201"/>
      <c r="H16" s="8" t="s">
        <v>21</v>
      </c>
      <c r="I16" s="19">
        <v>2</v>
      </c>
      <c r="J16" s="98"/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121" t="s">
        <v>79</v>
      </c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207" t="s">
        <v>22</v>
      </c>
      <c r="B17" s="208"/>
      <c r="C17" s="208"/>
      <c r="D17" s="208"/>
      <c r="E17" s="208"/>
      <c r="F17" s="209"/>
      <c r="G17" s="95">
        <v>0</v>
      </c>
      <c r="H17" s="9" t="s">
        <v>36</v>
      </c>
      <c r="I17" s="95"/>
      <c r="J17" s="2"/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7</v>
      </c>
      <c r="B19" s="113">
        <v>4</v>
      </c>
      <c r="C19" s="113">
        <v>0</v>
      </c>
      <c r="D19" s="113">
        <v>4</v>
      </c>
      <c r="E19" s="113">
        <v>3</v>
      </c>
      <c r="F19" s="113">
        <v>1</v>
      </c>
      <c r="G19" s="113">
        <v>3</v>
      </c>
      <c r="H19" s="113">
        <v>1</v>
      </c>
      <c r="I19" s="113">
        <v>5</v>
      </c>
      <c r="J19" s="104"/>
      <c r="K19" s="105">
        <f>COUNTA(I17)*I16</f>
        <v>0</v>
      </c>
      <c r="L19" s="198" t="s">
        <v>23</v>
      </c>
      <c r="M19" s="198"/>
      <c r="N19" s="198"/>
      <c r="O19" s="198"/>
      <c r="P19" s="198"/>
      <c r="Q19" s="106">
        <f>(COUNTA(S19:AF19)+G17)*I16</f>
        <v>0</v>
      </c>
      <c r="R19" s="107"/>
      <c r="S19" s="108"/>
      <c r="T19" s="109"/>
      <c r="U19" s="110"/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hidden="1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hidden="1" customHeight="1" thickTop="1" x14ac:dyDescent="0.2">
      <c r="A21" s="204" t="s">
        <v>20</v>
      </c>
      <c r="B21" s="205"/>
      <c r="C21" s="206"/>
      <c r="D21" s="206"/>
      <c r="E21" s="206"/>
      <c r="F21" s="206"/>
      <c r="G21" s="206"/>
      <c r="H21" s="206"/>
      <c r="I21" s="206"/>
      <c r="J21" s="86" t="s">
        <v>10</v>
      </c>
      <c r="K21" s="87"/>
      <c r="L21" s="87"/>
      <c r="M21" s="87"/>
      <c r="N21" s="88"/>
      <c r="O21" s="89"/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hidden="1" customHeight="1" x14ac:dyDescent="0.2">
      <c r="A22" s="202" t="s">
        <v>19</v>
      </c>
      <c r="B22" s="203"/>
      <c r="C22" s="199"/>
      <c r="D22" s="200"/>
      <c r="E22" s="200"/>
      <c r="F22" s="200"/>
      <c r="G22" s="201"/>
      <c r="H22" s="8" t="s">
        <v>21</v>
      </c>
      <c r="I22" s="19"/>
      <c r="J22" s="98"/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hidden="1" customHeight="1" x14ac:dyDescent="0.2">
      <c r="A23" s="207" t="s">
        <v>22</v>
      </c>
      <c r="B23" s="208"/>
      <c r="C23" s="208"/>
      <c r="D23" s="208"/>
      <c r="E23" s="208"/>
      <c r="F23" s="209"/>
      <c r="G23" s="95"/>
      <c r="H23" s="9" t="s">
        <v>36</v>
      </c>
      <c r="I23" s="95"/>
      <c r="J23" s="2"/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hidden="1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hidden="1" customHeight="1" thickBot="1" x14ac:dyDescent="0.25">
      <c r="A25" s="112"/>
      <c r="B25" s="113"/>
      <c r="C25" s="113"/>
      <c r="D25" s="113"/>
      <c r="E25" s="125"/>
      <c r="F25" s="113"/>
      <c r="G25" s="113"/>
      <c r="H25" s="113"/>
      <c r="I25" s="113"/>
      <c r="J25" s="104"/>
      <c r="K25" s="105">
        <f>COUNTA(I23)*I22</f>
        <v>0</v>
      </c>
      <c r="L25" s="198" t="s">
        <v>23</v>
      </c>
      <c r="M25" s="198"/>
      <c r="N25" s="198"/>
      <c r="O25" s="198"/>
      <c r="P25" s="198"/>
      <c r="Q25" s="106">
        <f>(COUNTA(S25:AF25)+G23)*I22</f>
        <v>0</v>
      </c>
      <c r="R25" s="107"/>
      <c r="S25" s="108"/>
      <c r="T25" s="109"/>
      <c r="U25" s="110"/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hidden="1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hidden="1" customHeight="1" thickTop="1" x14ac:dyDescent="0.2">
      <c r="A27" s="204" t="s">
        <v>20</v>
      </c>
      <c r="B27" s="205"/>
      <c r="C27" s="206"/>
      <c r="D27" s="206"/>
      <c r="E27" s="206"/>
      <c r="F27" s="206"/>
      <c r="G27" s="206"/>
      <c r="H27" s="206"/>
      <c r="I27" s="206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hidden="1" customHeight="1" x14ac:dyDescent="0.2">
      <c r="A28" s="202" t="s">
        <v>19</v>
      </c>
      <c r="B28" s="203"/>
      <c r="C28" s="199"/>
      <c r="D28" s="200"/>
      <c r="E28" s="200"/>
      <c r="F28" s="200"/>
      <c r="G28" s="201"/>
      <c r="H28" s="8" t="s">
        <v>21</v>
      </c>
      <c r="I28" s="19"/>
      <c r="J28" s="98"/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/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hidden="1" customHeight="1" x14ac:dyDescent="0.2">
      <c r="A29" s="207" t="s">
        <v>22</v>
      </c>
      <c r="B29" s="208"/>
      <c r="C29" s="208"/>
      <c r="D29" s="208"/>
      <c r="E29" s="208"/>
      <c r="F29" s="209"/>
      <c r="G29" s="95">
        <v>0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/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hidden="1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/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hidden="1" customHeight="1" thickBo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04"/>
      <c r="K31" s="105">
        <f>COUNTA(I29)*I28</f>
        <v>0</v>
      </c>
      <c r="L31" s="198" t="s">
        <v>23</v>
      </c>
      <c r="M31" s="198"/>
      <c r="N31" s="198"/>
      <c r="O31" s="198"/>
      <c r="P31" s="198"/>
      <c r="Q31" s="106">
        <f>(COUNTA(S31:AF31)+G29)*I28</f>
        <v>0</v>
      </c>
      <c r="R31" s="107"/>
      <c r="S31" s="108"/>
      <c r="T31" s="109"/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hidden="1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hidden="1" customHeight="1" thickTop="1" x14ac:dyDescent="0.2">
      <c r="A33" s="204" t="s">
        <v>20</v>
      </c>
      <c r="B33" s="205"/>
      <c r="C33" s="206"/>
      <c r="D33" s="206"/>
      <c r="E33" s="206"/>
      <c r="F33" s="206"/>
      <c r="G33" s="206"/>
      <c r="H33" s="206"/>
      <c r="I33" s="206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hidden="1" customHeight="1" x14ac:dyDescent="0.2">
      <c r="A34" s="202" t="s">
        <v>19</v>
      </c>
      <c r="B34" s="203"/>
      <c r="C34" s="199"/>
      <c r="D34" s="200"/>
      <c r="E34" s="200"/>
      <c r="F34" s="200"/>
      <c r="G34" s="201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hidden="1" customHeight="1" x14ac:dyDescent="0.2">
      <c r="A35" s="207" t="s">
        <v>22</v>
      </c>
      <c r="B35" s="208"/>
      <c r="C35" s="208"/>
      <c r="D35" s="208"/>
      <c r="E35" s="208"/>
      <c r="F35" s="209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hidden="1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hidden="1" customHeight="1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198" t="s">
        <v>23</v>
      </c>
      <c r="M37" s="198"/>
      <c r="N37" s="198"/>
      <c r="O37" s="198"/>
      <c r="P37" s="198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hidden="1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hidden="1" customHeight="1" thickTop="1" x14ac:dyDescent="0.2">
      <c r="A39" s="204" t="s">
        <v>20</v>
      </c>
      <c r="B39" s="205"/>
      <c r="C39" s="206"/>
      <c r="D39" s="206"/>
      <c r="E39" s="206"/>
      <c r="F39" s="206"/>
      <c r="G39" s="206"/>
      <c r="H39" s="206"/>
      <c r="I39" s="206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hidden="1" customHeight="1" x14ac:dyDescent="0.2">
      <c r="A40" s="202" t="s">
        <v>19</v>
      </c>
      <c r="B40" s="203"/>
      <c r="C40" s="199"/>
      <c r="D40" s="200"/>
      <c r="E40" s="200"/>
      <c r="F40" s="200"/>
      <c r="G40" s="201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hidden="1" customHeight="1" x14ac:dyDescent="0.2">
      <c r="A41" s="207" t="s">
        <v>22</v>
      </c>
      <c r="B41" s="208"/>
      <c r="C41" s="208"/>
      <c r="D41" s="208"/>
      <c r="E41" s="208"/>
      <c r="F41" s="209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hidden="1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hidden="1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198" t="s">
        <v>23</v>
      </c>
      <c r="M43" s="198"/>
      <c r="N43" s="198"/>
      <c r="O43" s="198"/>
      <c r="P43" s="198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hidden="1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hidden="1" customHeight="1" thickTop="1" x14ac:dyDescent="0.2">
      <c r="A45" s="204" t="s">
        <v>20</v>
      </c>
      <c r="B45" s="205"/>
      <c r="C45" s="206"/>
      <c r="D45" s="206"/>
      <c r="E45" s="206"/>
      <c r="F45" s="206"/>
      <c r="G45" s="206"/>
      <c r="H45" s="206"/>
      <c r="I45" s="206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hidden="1" customHeight="1" x14ac:dyDescent="0.2">
      <c r="A46" s="202" t="s">
        <v>19</v>
      </c>
      <c r="B46" s="203"/>
      <c r="C46" s="199"/>
      <c r="D46" s="200"/>
      <c r="E46" s="200"/>
      <c r="F46" s="200"/>
      <c r="G46" s="201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hidden="1" customHeight="1" x14ac:dyDescent="0.2">
      <c r="A47" s="207" t="s">
        <v>22</v>
      </c>
      <c r="B47" s="208"/>
      <c r="C47" s="208"/>
      <c r="D47" s="208"/>
      <c r="E47" s="208"/>
      <c r="F47" s="209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hidden="1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hidden="1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198" t="s">
        <v>23</v>
      </c>
      <c r="M49" s="198"/>
      <c r="N49" s="198"/>
      <c r="O49" s="198"/>
      <c r="P49" s="198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hidden="1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hidden="1" customHeight="1" thickTop="1" x14ac:dyDescent="0.2">
      <c r="A51" s="204" t="s">
        <v>20</v>
      </c>
      <c r="B51" s="205"/>
      <c r="C51" s="206"/>
      <c r="D51" s="206"/>
      <c r="E51" s="206"/>
      <c r="F51" s="206"/>
      <c r="G51" s="206"/>
      <c r="H51" s="206"/>
      <c r="I51" s="206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hidden="1" customHeight="1" x14ac:dyDescent="0.2">
      <c r="A52" s="202" t="s">
        <v>19</v>
      </c>
      <c r="B52" s="203"/>
      <c r="C52" s="199"/>
      <c r="D52" s="200"/>
      <c r="E52" s="200"/>
      <c r="F52" s="200"/>
      <c r="G52" s="201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hidden="1" customHeight="1" x14ac:dyDescent="0.2">
      <c r="A53" s="207" t="s">
        <v>22</v>
      </c>
      <c r="B53" s="208"/>
      <c r="C53" s="208"/>
      <c r="D53" s="208"/>
      <c r="E53" s="208"/>
      <c r="F53" s="209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hidden="1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hidden="1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198" t="s">
        <v>23</v>
      </c>
      <c r="M55" s="198"/>
      <c r="N55" s="198"/>
      <c r="O55" s="198"/>
      <c r="P55" s="198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hidden="1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hidden="1" customHeight="1" thickTop="1" x14ac:dyDescent="0.2">
      <c r="A57" s="204" t="s">
        <v>20</v>
      </c>
      <c r="B57" s="205"/>
      <c r="C57" s="206"/>
      <c r="D57" s="206"/>
      <c r="E57" s="206"/>
      <c r="F57" s="206"/>
      <c r="G57" s="206"/>
      <c r="H57" s="206"/>
      <c r="I57" s="206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hidden="1" customHeight="1" x14ac:dyDescent="0.2">
      <c r="A58" s="202" t="s">
        <v>19</v>
      </c>
      <c r="B58" s="203"/>
      <c r="C58" s="199"/>
      <c r="D58" s="200"/>
      <c r="E58" s="200"/>
      <c r="F58" s="200"/>
      <c r="G58" s="201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hidden="1" customHeight="1" x14ac:dyDescent="0.2">
      <c r="A59" s="207" t="s">
        <v>22</v>
      </c>
      <c r="B59" s="208"/>
      <c r="C59" s="208"/>
      <c r="D59" s="208"/>
      <c r="E59" s="208"/>
      <c r="F59" s="209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hidden="1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hidden="1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198" t="s">
        <v>23</v>
      </c>
      <c r="M61" s="198"/>
      <c r="N61" s="198"/>
      <c r="O61" s="198"/>
      <c r="P61" s="198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hidden="1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hidden="1" customHeight="1" thickTop="1" x14ac:dyDescent="0.2">
      <c r="A63" s="204" t="s">
        <v>20</v>
      </c>
      <c r="B63" s="205"/>
      <c r="C63" s="206"/>
      <c r="D63" s="206"/>
      <c r="E63" s="206"/>
      <c r="F63" s="206"/>
      <c r="G63" s="206"/>
      <c r="H63" s="206"/>
      <c r="I63" s="206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hidden="1" customHeight="1" x14ac:dyDescent="0.2">
      <c r="A64" s="202" t="s">
        <v>19</v>
      </c>
      <c r="B64" s="203"/>
      <c r="C64" s="199"/>
      <c r="D64" s="200"/>
      <c r="E64" s="200"/>
      <c r="F64" s="200"/>
      <c r="G64" s="201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hidden="1" customHeight="1" x14ac:dyDescent="0.2">
      <c r="A65" s="207" t="s">
        <v>22</v>
      </c>
      <c r="B65" s="208"/>
      <c r="C65" s="208"/>
      <c r="D65" s="208"/>
      <c r="E65" s="208"/>
      <c r="F65" s="209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hidden="1" customHeight="1" thickBot="1" x14ac:dyDescent="0.25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hidden="1" customHeight="1" thickBot="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198" t="s">
        <v>23</v>
      </c>
      <c r="M67" s="198"/>
      <c r="N67" s="198"/>
      <c r="O67" s="198"/>
      <c r="P67" s="198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customHeight="1" thickTop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A52:B52"/>
    <mergeCell ref="A46:B46"/>
    <mergeCell ref="A45:B45"/>
    <mergeCell ref="C45:I45"/>
    <mergeCell ref="A40:B40"/>
    <mergeCell ref="C52:G52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:B3"/>
    <mergeCell ref="C3:I3"/>
    <mergeCell ref="A4:B4"/>
    <mergeCell ref="C4:G4"/>
    <mergeCell ref="A5:F5"/>
    <mergeCell ref="L25:P25"/>
    <mergeCell ref="C28:G28"/>
    <mergeCell ref="L31:P31"/>
    <mergeCell ref="L37:P37"/>
    <mergeCell ref="C40:G40"/>
    <mergeCell ref="A58:B58"/>
    <mergeCell ref="C58:G58"/>
    <mergeCell ref="L55:P55"/>
    <mergeCell ref="A57:B57"/>
    <mergeCell ref="C57:I57"/>
    <mergeCell ref="L67:P67"/>
    <mergeCell ref="A65:F65"/>
    <mergeCell ref="A63:B63"/>
    <mergeCell ref="C63:I63"/>
    <mergeCell ref="A64:B64"/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5" workbookViewId="0">
      <selection activeCell="F34" sqref="F34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14" t="s">
        <v>56</v>
      </c>
      <c r="B1" s="214"/>
      <c r="C1" s="214"/>
      <c r="D1" s="214"/>
      <c r="E1" s="214"/>
      <c r="F1" s="214"/>
      <c r="G1" s="214"/>
      <c r="H1" s="214"/>
    </row>
    <row r="2" spans="1:8" ht="15.75" x14ac:dyDescent="0.25">
      <c r="A2" s="144" t="s">
        <v>39</v>
      </c>
      <c r="B2" s="129" t="str">
        <f>Diario!B2</f>
        <v>Man Hunters</v>
      </c>
    </row>
    <row r="3" spans="1:8" ht="6.75" customHeight="1" x14ac:dyDescent="0.2"/>
    <row r="4" spans="1:8" s="128" customFormat="1" ht="18.75" thickBot="1" x14ac:dyDescent="0.3">
      <c r="A4" s="151" t="s">
        <v>40</v>
      </c>
      <c r="B4" s="138">
        <f>SUM(E7:E50)-SUM(F7:F50)</f>
        <v>27</v>
      </c>
      <c r="C4" s="151" t="s">
        <v>41</v>
      </c>
      <c r="D4" s="138">
        <f>SUM(G7:G50)-SUM(H7:H50)</f>
        <v>0</v>
      </c>
    </row>
    <row r="5" spans="1:8" ht="13.5" customHeight="1" thickTop="1" x14ac:dyDescent="0.2">
      <c r="E5" s="215" t="s">
        <v>42</v>
      </c>
      <c r="F5" s="216"/>
      <c r="G5" s="215" t="s">
        <v>45</v>
      </c>
      <c r="H5" s="216"/>
    </row>
    <row r="6" spans="1:8" ht="13.5" thickBot="1" x14ac:dyDescent="0.25">
      <c r="E6" s="130" t="s">
        <v>43</v>
      </c>
      <c r="F6" s="131" t="s">
        <v>44</v>
      </c>
      <c r="G6" s="130" t="s">
        <v>46</v>
      </c>
      <c r="H6" s="131" t="s">
        <v>47</v>
      </c>
    </row>
    <row r="7" spans="1:8" ht="17.25" thickTop="1" thickBot="1" x14ac:dyDescent="0.3">
      <c r="A7" s="217" t="s">
        <v>48</v>
      </c>
      <c r="B7" s="218"/>
      <c r="C7" s="218"/>
      <c r="D7" s="218"/>
      <c r="E7" s="136">
        <v>500</v>
      </c>
      <c r="F7" s="137"/>
      <c r="G7" s="136"/>
      <c r="H7" s="137"/>
    </row>
    <row r="8" spans="1:8" ht="15.75" x14ac:dyDescent="0.25">
      <c r="A8" s="219" t="s">
        <v>49</v>
      </c>
      <c r="B8" s="220"/>
      <c r="C8" s="220"/>
      <c r="D8" s="220"/>
      <c r="E8" s="145"/>
      <c r="F8" s="146"/>
      <c r="G8" s="145"/>
      <c r="H8" s="146"/>
    </row>
    <row r="9" spans="1:8" x14ac:dyDescent="0.2">
      <c r="A9" s="210" t="s">
        <v>60</v>
      </c>
      <c r="B9" s="211"/>
      <c r="C9" s="211"/>
      <c r="D9" s="211"/>
      <c r="E9" s="147"/>
      <c r="F9" s="148">
        <v>65</v>
      </c>
      <c r="G9" s="147"/>
      <c r="H9" s="148"/>
    </row>
    <row r="10" spans="1:8" x14ac:dyDescent="0.2">
      <c r="A10" s="210" t="s">
        <v>67</v>
      </c>
      <c r="B10" s="211"/>
      <c r="C10" s="211"/>
      <c r="D10" s="211"/>
      <c r="E10" s="147"/>
      <c r="F10" s="148">
        <v>45</v>
      </c>
      <c r="G10" s="147"/>
      <c r="H10" s="148"/>
    </row>
    <row r="11" spans="1:8" x14ac:dyDescent="0.2">
      <c r="A11" s="210" t="s">
        <v>69</v>
      </c>
      <c r="B11" s="211"/>
      <c r="C11" s="211"/>
      <c r="D11" s="211"/>
      <c r="E11" s="147"/>
      <c r="F11" s="148">
        <v>45</v>
      </c>
      <c r="G11" s="147"/>
      <c r="H11" s="148"/>
    </row>
    <row r="12" spans="1:8" x14ac:dyDescent="0.2">
      <c r="A12" s="210" t="s">
        <v>69</v>
      </c>
      <c r="B12" s="211"/>
      <c r="C12" s="211"/>
      <c r="D12" s="211"/>
      <c r="E12" s="147"/>
      <c r="F12" s="148">
        <v>45</v>
      </c>
      <c r="G12" s="147"/>
      <c r="H12" s="148"/>
    </row>
    <row r="13" spans="1:8" x14ac:dyDescent="0.2">
      <c r="A13" s="210" t="s">
        <v>72</v>
      </c>
      <c r="B13" s="211"/>
      <c r="C13" s="211"/>
      <c r="D13" s="211"/>
      <c r="E13" s="147"/>
      <c r="F13" s="148">
        <v>80</v>
      </c>
      <c r="G13" s="147"/>
      <c r="H13" s="148"/>
    </row>
    <row r="14" spans="1:8" x14ac:dyDescent="0.2">
      <c r="A14" s="210" t="s">
        <v>81</v>
      </c>
      <c r="B14" s="211"/>
      <c r="C14" s="211"/>
      <c r="D14" s="211"/>
      <c r="E14" s="147"/>
      <c r="F14" s="148">
        <f>2*35</f>
        <v>70</v>
      </c>
      <c r="G14" s="147"/>
      <c r="H14" s="148"/>
    </row>
    <row r="15" spans="1:8" x14ac:dyDescent="0.2">
      <c r="A15" s="210" t="s">
        <v>81</v>
      </c>
      <c r="B15" s="211"/>
      <c r="C15" s="211"/>
      <c r="D15" s="211"/>
      <c r="E15" s="147"/>
      <c r="F15" s="148">
        <f>2*35</f>
        <v>70</v>
      </c>
      <c r="G15" s="147"/>
      <c r="H15" s="148"/>
    </row>
    <row r="16" spans="1:8" x14ac:dyDescent="0.2">
      <c r="A16" s="210" t="s">
        <v>80</v>
      </c>
      <c r="B16" s="211"/>
      <c r="C16" s="211"/>
      <c r="D16" s="211"/>
      <c r="E16" s="147"/>
      <c r="F16" s="148">
        <f>15*3</f>
        <v>45</v>
      </c>
      <c r="G16" s="147"/>
      <c r="H16" s="148"/>
    </row>
    <row r="17" spans="1:8" ht="27" customHeight="1" thickBot="1" x14ac:dyDescent="0.25">
      <c r="A17" s="212" t="s">
        <v>82</v>
      </c>
      <c r="B17" s="213"/>
      <c r="C17" s="213"/>
      <c r="D17" s="213"/>
      <c r="E17" s="149"/>
      <c r="F17" s="150">
        <f>3*10+5</f>
        <v>35</v>
      </c>
      <c r="G17" s="149"/>
      <c r="H17" s="150"/>
    </row>
    <row r="18" spans="1:8" ht="15.75" x14ac:dyDescent="0.25">
      <c r="A18" s="219" t="s">
        <v>50</v>
      </c>
      <c r="B18" s="220"/>
      <c r="C18" s="220"/>
      <c r="D18" s="220"/>
      <c r="E18" s="132"/>
      <c r="F18" s="133"/>
      <c r="G18" s="132"/>
      <c r="H18" s="133"/>
    </row>
    <row r="19" spans="1:8" x14ac:dyDescent="0.2">
      <c r="A19" s="210" t="s">
        <v>88</v>
      </c>
      <c r="B19" s="211"/>
      <c r="C19" s="211"/>
      <c r="D19" s="211"/>
      <c r="E19" s="132">
        <v>3</v>
      </c>
      <c r="F19" s="133"/>
      <c r="G19" s="132">
        <v>5</v>
      </c>
      <c r="H19" s="133"/>
    </row>
    <row r="20" spans="1:8" x14ac:dyDescent="0.2">
      <c r="A20" s="210" t="s">
        <v>89</v>
      </c>
      <c r="B20" s="211"/>
      <c r="C20" s="211"/>
      <c r="D20" s="211"/>
      <c r="E20" s="132">
        <v>80</v>
      </c>
      <c r="F20" s="133"/>
      <c r="G20" s="132"/>
      <c r="H20" s="133">
        <v>5</v>
      </c>
    </row>
    <row r="21" spans="1:8" x14ac:dyDescent="0.2">
      <c r="A21" s="210" t="s">
        <v>90</v>
      </c>
      <c r="B21" s="211"/>
      <c r="C21" s="211"/>
      <c r="D21" s="211"/>
      <c r="E21" s="132"/>
      <c r="F21" s="133">
        <v>28</v>
      </c>
      <c r="G21" s="132"/>
      <c r="H21" s="133"/>
    </row>
    <row r="22" spans="1:8" ht="13.5" customHeight="1" thickBot="1" x14ac:dyDescent="0.25">
      <c r="A22" s="212" t="s">
        <v>91</v>
      </c>
      <c r="B22" s="213"/>
      <c r="C22" s="213"/>
      <c r="D22" s="213"/>
      <c r="E22" s="149"/>
      <c r="F22" s="150">
        <v>37</v>
      </c>
      <c r="G22" s="149"/>
      <c r="H22" s="150"/>
    </row>
    <row r="23" spans="1:8" ht="15.75" x14ac:dyDescent="0.25">
      <c r="A23" s="219" t="s">
        <v>92</v>
      </c>
      <c r="B23" s="220"/>
      <c r="C23" s="220"/>
      <c r="D23" s="220"/>
      <c r="E23" s="132"/>
      <c r="F23" s="133"/>
      <c r="G23" s="132"/>
      <c r="H23" s="133"/>
    </row>
    <row r="24" spans="1:8" x14ac:dyDescent="0.2">
      <c r="A24" s="210" t="s">
        <v>93</v>
      </c>
      <c r="B24" s="211"/>
      <c r="C24" s="211"/>
      <c r="D24" s="211"/>
      <c r="E24" s="132">
        <v>1</v>
      </c>
      <c r="F24" s="133"/>
      <c r="G24" s="132">
        <v>6</v>
      </c>
      <c r="H24" s="133"/>
    </row>
    <row r="25" spans="1:8" x14ac:dyDescent="0.2">
      <c r="A25" s="210" t="s">
        <v>89</v>
      </c>
      <c r="B25" s="211"/>
      <c r="C25" s="211"/>
      <c r="D25" s="211"/>
      <c r="E25" s="132">
        <v>90</v>
      </c>
      <c r="F25" s="133"/>
      <c r="G25" s="132"/>
      <c r="H25" s="133">
        <v>6</v>
      </c>
    </row>
    <row r="26" spans="1:8" ht="27" customHeight="1" x14ac:dyDescent="0.2">
      <c r="A26" s="210" t="s">
        <v>95</v>
      </c>
      <c r="B26" s="211"/>
      <c r="C26" s="211"/>
      <c r="D26" s="211"/>
      <c r="E26" s="132"/>
      <c r="F26" s="133">
        <v>36</v>
      </c>
      <c r="G26" s="132"/>
      <c r="H26" s="133"/>
    </row>
    <row r="27" spans="1:8" ht="12.75" customHeight="1" thickBot="1" x14ac:dyDescent="0.25">
      <c r="A27" s="212" t="s">
        <v>94</v>
      </c>
      <c r="B27" s="213"/>
      <c r="C27" s="213"/>
      <c r="D27" s="213"/>
      <c r="E27" s="149"/>
      <c r="F27" s="150">
        <v>39</v>
      </c>
      <c r="G27" s="149"/>
      <c r="H27" s="150"/>
    </row>
    <row r="28" spans="1:8" ht="15.75" x14ac:dyDescent="0.25">
      <c r="A28" s="219" t="s">
        <v>102</v>
      </c>
      <c r="B28" s="220"/>
      <c r="C28" s="220"/>
      <c r="D28" s="220"/>
      <c r="E28" s="132"/>
      <c r="F28" s="133"/>
      <c r="G28" s="132"/>
      <c r="H28" s="133"/>
    </row>
    <row r="29" spans="1:8" x14ac:dyDescent="0.2">
      <c r="A29" s="210" t="s">
        <v>103</v>
      </c>
      <c r="B29" s="211"/>
      <c r="C29" s="211"/>
      <c r="D29" s="211"/>
      <c r="E29" s="159">
        <v>9</v>
      </c>
      <c r="F29" s="133"/>
      <c r="G29" s="132">
        <v>5</v>
      </c>
      <c r="H29" s="133"/>
    </row>
    <row r="30" spans="1:8" x14ac:dyDescent="0.2">
      <c r="A30" s="210" t="s">
        <v>89</v>
      </c>
      <c r="B30" s="211"/>
      <c r="C30" s="211"/>
      <c r="D30" s="211"/>
      <c r="E30" s="132">
        <v>80</v>
      </c>
      <c r="F30" s="133"/>
      <c r="G30" s="132"/>
      <c r="H30" s="133">
        <v>5</v>
      </c>
    </row>
    <row r="31" spans="1:8" ht="12.75" customHeight="1" x14ac:dyDescent="0.2">
      <c r="A31" s="210" t="s">
        <v>104</v>
      </c>
      <c r="B31" s="211"/>
      <c r="C31" s="211"/>
      <c r="D31" s="211"/>
      <c r="E31" s="132"/>
      <c r="F31" s="133">
        <v>52</v>
      </c>
      <c r="G31" s="132"/>
      <c r="H31" s="133"/>
    </row>
    <row r="32" spans="1:8" ht="13.5" customHeight="1" x14ac:dyDescent="0.2">
      <c r="A32" s="210" t="s">
        <v>105</v>
      </c>
      <c r="B32" s="221"/>
      <c r="C32" s="221"/>
      <c r="D32" s="222"/>
      <c r="E32" s="132"/>
      <c r="F32" s="133">
        <v>41</v>
      </c>
      <c r="G32" s="132"/>
      <c r="H32" s="133"/>
    </row>
    <row r="33" spans="1:8" ht="13.5" thickBot="1" x14ac:dyDescent="0.25">
      <c r="A33" s="212" t="s">
        <v>106</v>
      </c>
      <c r="B33" s="213"/>
      <c r="C33" s="213"/>
      <c r="D33" s="213"/>
      <c r="E33" s="149"/>
      <c r="F33" s="150">
        <v>3</v>
      </c>
      <c r="G33" s="149"/>
      <c r="H33" s="150"/>
    </row>
    <row r="34" spans="1:8" x14ac:dyDescent="0.2">
      <c r="E34" s="132"/>
      <c r="F34" s="133"/>
      <c r="G34" s="132"/>
      <c r="H34" s="133"/>
    </row>
    <row r="35" spans="1:8" x14ac:dyDescent="0.2">
      <c r="E35" s="132"/>
      <c r="F35" s="133"/>
      <c r="G35" s="132"/>
      <c r="H35" s="133"/>
    </row>
    <row r="36" spans="1:8" x14ac:dyDescent="0.2">
      <c r="E36" s="132"/>
      <c r="F36" s="133"/>
      <c r="G36" s="132"/>
      <c r="H36" s="133"/>
    </row>
    <row r="37" spans="1:8" x14ac:dyDescent="0.2">
      <c r="E37" s="132"/>
      <c r="F37" s="133"/>
      <c r="G37" s="132"/>
      <c r="H37" s="133"/>
    </row>
    <row r="38" spans="1:8" x14ac:dyDescent="0.2">
      <c r="E38" s="132"/>
      <c r="F38" s="133"/>
      <c r="G38" s="132"/>
      <c r="H38" s="133"/>
    </row>
    <row r="39" spans="1:8" x14ac:dyDescent="0.2">
      <c r="E39" s="132"/>
      <c r="F39" s="133"/>
      <c r="G39" s="132"/>
      <c r="H39" s="133"/>
    </row>
    <row r="40" spans="1:8" x14ac:dyDescent="0.2">
      <c r="E40" s="132"/>
      <c r="F40" s="133"/>
      <c r="G40" s="132"/>
      <c r="H40" s="133"/>
    </row>
    <row r="41" spans="1:8" x14ac:dyDescent="0.2">
      <c r="E41" s="132"/>
      <c r="F41" s="133"/>
      <c r="G41" s="132"/>
      <c r="H41" s="133"/>
    </row>
    <row r="42" spans="1:8" x14ac:dyDescent="0.2">
      <c r="E42" s="132"/>
      <c r="F42" s="133"/>
      <c r="G42" s="132"/>
      <c r="H42" s="133"/>
    </row>
    <row r="43" spans="1:8" x14ac:dyDescent="0.2">
      <c r="E43" s="132"/>
      <c r="F43" s="133"/>
      <c r="G43" s="132"/>
      <c r="H43" s="133"/>
    </row>
    <row r="44" spans="1:8" x14ac:dyDescent="0.2">
      <c r="E44" s="132"/>
      <c r="F44" s="133"/>
      <c r="G44" s="132"/>
      <c r="H44" s="133"/>
    </row>
    <row r="45" spans="1:8" x14ac:dyDescent="0.2">
      <c r="E45" s="132"/>
      <c r="F45" s="133"/>
      <c r="G45" s="132"/>
      <c r="H45" s="133"/>
    </row>
    <row r="46" spans="1:8" x14ac:dyDescent="0.2">
      <c r="E46" s="132"/>
      <c r="F46" s="133"/>
      <c r="G46" s="132"/>
      <c r="H46" s="133"/>
    </row>
    <row r="47" spans="1:8" x14ac:dyDescent="0.2">
      <c r="E47" s="132"/>
      <c r="F47" s="133"/>
      <c r="G47" s="132"/>
      <c r="H47" s="133"/>
    </row>
    <row r="48" spans="1:8" x14ac:dyDescent="0.2">
      <c r="E48" s="132"/>
      <c r="F48" s="133"/>
      <c r="G48" s="132"/>
      <c r="H48" s="133"/>
    </row>
    <row r="49" spans="5:8" x14ac:dyDescent="0.2">
      <c r="E49" s="132"/>
      <c r="F49" s="133"/>
      <c r="G49" s="132"/>
      <c r="H49" s="133"/>
    </row>
    <row r="50" spans="5:8" ht="13.5" thickBot="1" x14ac:dyDescent="0.25">
      <c r="E50" s="134"/>
      <c r="F50" s="135"/>
      <c r="G50" s="134"/>
      <c r="H50" s="135"/>
    </row>
    <row r="51" spans="5:8" ht="13.5" thickTop="1" x14ac:dyDescent="0.2"/>
  </sheetData>
  <mergeCells count="30">
    <mergeCell ref="A32:D32"/>
    <mergeCell ref="A24:D24"/>
    <mergeCell ref="A25:D25"/>
    <mergeCell ref="A26:D26"/>
    <mergeCell ref="A27:D27"/>
    <mergeCell ref="A29:D29"/>
    <mergeCell ref="A28:D28"/>
    <mergeCell ref="A10:D10"/>
    <mergeCell ref="A1:H1"/>
    <mergeCell ref="E5:F5"/>
    <mergeCell ref="G5:H5"/>
    <mergeCell ref="A7:D7"/>
    <mergeCell ref="A9:D9"/>
    <mergeCell ref="A8:D8"/>
    <mergeCell ref="A16:D16"/>
    <mergeCell ref="A17:D17"/>
    <mergeCell ref="A33:D33"/>
    <mergeCell ref="A11:D11"/>
    <mergeCell ref="A12:D12"/>
    <mergeCell ref="A13:D13"/>
    <mergeCell ref="A14:D14"/>
    <mergeCell ref="A15:D15"/>
    <mergeCell ref="A18:D18"/>
    <mergeCell ref="A19:D19"/>
    <mergeCell ref="A20:D20"/>
    <mergeCell ref="A21:D21"/>
    <mergeCell ref="A23:D23"/>
    <mergeCell ref="A22:D22"/>
    <mergeCell ref="A30:D30"/>
    <mergeCell ref="A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GRASSO IVAN</cp:lastModifiedBy>
  <cp:lastPrinted>2018-04-07T08:22:54Z</cp:lastPrinted>
  <dcterms:created xsi:type="dcterms:W3CDTF">2016-01-28T15:32:52Z</dcterms:created>
  <dcterms:modified xsi:type="dcterms:W3CDTF">2018-04-08T09:41:36Z</dcterms:modified>
</cp:coreProperties>
</file>