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profili\U017019\Desktop\2018 07 03 campagna\Partita 2\ANDREA_NOCI-MIDDENHEIM\"/>
    </mc:Choice>
  </mc:AlternateContent>
  <bookViews>
    <workbookView xWindow="0" yWindow="0" windowWidth="28800" windowHeight="1221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H5" i="2" l="1"/>
  <c r="Q19" i="1" l="1"/>
  <c r="K19" i="1"/>
  <c r="F29" i="3"/>
  <c r="F28" i="3"/>
  <c r="A75" i="2"/>
  <c r="A74" i="2"/>
  <c r="A73" i="2"/>
  <c r="F16" i="3" l="1"/>
  <c r="F15" i="3"/>
  <c r="F14" i="3"/>
  <c r="E2" i="2" l="1"/>
  <c r="W2" i="2" l="1"/>
  <c r="B2" i="3"/>
  <c r="D4" i="3"/>
  <c r="S6" i="2" s="1"/>
  <c r="B4" i="3"/>
  <c r="S5" i="2" s="1"/>
  <c r="Q73" i="1" l="1"/>
  <c r="Q67" i="1"/>
  <c r="Q61" i="1"/>
  <c r="Q55" i="1"/>
  <c r="Q49" i="1"/>
  <c r="Q43" i="1"/>
  <c r="Q37" i="1"/>
  <c r="K73" i="1"/>
  <c r="K67" i="1"/>
  <c r="K61" i="1"/>
  <c r="K55" i="1"/>
  <c r="K49" i="1"/>
  <c r="K43" i="1"/>
  <c r="K37" i="1"/>
  <c r="Q31" i="1"/>
  <c r="K31" i="1"/>
  <c r="Q25" i="1"/>
  <c r="K25" i="1"/>
  <c r="Q7" i="1"/>
  <c r="Q13" i="1"/>
  <c r="K13" i="1"/>
  <c r="K7" i="1"/>
  <c r="A64" i="2"/>
  <c r="A63" i="2"/>
  <c r="A62" i="2"/>
  <c r="A53" i="2"/>
  <c r="A52" i="2"/>
  <c r="A51" i="2"/>
  <c r="A42" i="2"/>
  <c r="A41" i="2"/>
  <c r="A40" i="2"/>
  <c r="A31" i="2"/>
  <c r="A30" i="2"/>
  <c r="A29" i="2"/>
  <c r="A20" i="2"/>
  <c r="A19" i="2"/>
  <c r="K6" i="2" s="1"/>
  <c r="L5" i="2" l="1"/>
  <c r="A18" i="2"/>
  <c r="D5" i="2" s="1"/>
  <c r="G7" i="2" s="1"/>
  <c r="K7" i="2" l="1"/>
  <c r="K8" i="2" s="1"/>
</calcChain>
</file>

<file path=xl/sharedStrings.xml><?xml version="1.0" encoding="utf-8"?>
<sst xmlns="http://schemas.openxmlformats.org/spreadsheetml/2006/main" count="474" uniqueCount="108">
  <si>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</si>
  <si>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</si>
  <si>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</si>
  <si>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</si>
  <si>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</si>
  <si>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</si>
  <si>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</si>
  <si>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</si>
  <si>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</si>
  <si>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</si>
  <si>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</si>
  <si>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</si>
  <si>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</si>
  <si>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</si>
  <si>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</si>
  <si>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</si>
  <si>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</si>
  <si>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</si>
  <si>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</si>
  <si>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</si>
  <si>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</si>
  <si>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</si>
  <si>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</si>
  <si>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</si>
  <si>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</si>
  <si>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</si>
  <si>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</si>
  <si>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</si>
  <si>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</si>
  <si>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</si>
  <si>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</si>
  <si>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</si>
  <si>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</si>
  <si>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</si>
  <si>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</si>
  <si>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</si>
  <si>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</si>
  <si>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</si>
  <si>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</si>
  <si>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</si>
  <si>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</si>
  <si>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</si>
  <si>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</si>
  <si>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</si>
  <si>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</si>
  <si>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</si>
  <si>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</si>
  <si>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</si>
  <si>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</si>
  <si>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</si>
  <si>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</si>
  <si>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</si>
  <si>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</si>
  <si>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</si>
  <si>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</si>
  <si>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</si>
  <si>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Arco</t>
  </si>
  <si>
    <t>Pugnale</t>
  </si>
  <si>
    <t>Martello</t>
  </si>
  <si>
    <t>Leader</t>
  </si>
  <si>
    <t>x</t>
  </si>
  <si>
    <t>Sigfrid's Rabid Dogs</t>
  </si>
  <si>
    <t>Middenheim</t>
  </si>
  <si>
    <t>Sigfrid si ritrovò ad osservare i suoi compagni raccolti attorno a un fuoco in una delle solite notti di Mordheim. "Che accozzaglia di dannati" fu il suo primo pensiero. I tre cacciatori, vecchi e con una vista ormai in deterioramento, ma sempre abili e pronti a dare il loro apporto. Quei tre disgraziati soprannominati ironicamente "The Wolf Brothers" come il mitico reggimento: si vantano di averne fatto parte ma è chiaramente impossibile. Kai, il giovane fabbro dal coraggio superato solo dalla sua stupidità, che nel suo villaggio di origine era considerato essere una sorta di reincarnazione di Sigmar. Heinrich, che tutti dicono essere un bastardo del Conte Boris Todbringer: l'unica certezza è che sua madre era conosciuta come Bertha la Zozza a Middenheim. E poi quei due vecchi diavoli di Gottfired e Ulrich, ormai al suo fianco da decenni, gli unici di cui si può fidare. E infine proprio lui, Sigfris the Wolf-Eyed, considerato spesso ncodardo a Middenheim per l'tilizzo di armi da fuoco. "Che male c'è a sfruttare la propria abilità" è sempre stata la sua giustificazione. Gli sarebbe piaciuto poter chiamare la sua banda "I lupi di Ulric", "I Bianchi Artigli" o qualcosa del genere, ma sarebbe stato un insulto al dio, di cui è sempre stato un fervente seguace, e al suo sacro simbolo. No, lui e i suoi compagni erano solo cani, cani rabbiosi...</t>
  </si>
  <si>
    <t>Sigfrid Reichmann</t>
  </si>
  <si>
    <t>Capitano</t>
  </si>
  <si>
    <t>Spada</t>
  </si>
  <si>
    <t>Pistola da duello</t>
  </si>
  <si>
    <t>Gottfried Reichart</t>
  </si>
  <si>
    <t>Alabarda</t>
  </si>
  <si>
    <t>Ulrich Buchberger</t>
  </si>
  <si>
    <t>Bravo</t>
  </si>
  <si>
    <t>Gaglioffo</t>
  </si>
  <si>
    <t>Kai the Blacksmith</t>
  </si>
  <si>
    <t>The Wolf Brothers</t>
  </si>
  <si>
    <t>Spadaccini</t>
  </si>
  <si>
    <t>Tiratori</t>
  </si>
  <si>
    <t>Ulric's Huntsmen</t>
  </si>
  <si>
    <t>3x spadaccini</t>
  </si>
  <si>
    <t>3x tiratori</t>
  </si>
  <si>
    <t>pistola da duello (25), 8x spade (10 cad), 5x martello (3 cad), alabarda (10), 3x arco (10 cad)</t>
  </si>
  <si>
    <t>Primo scontro - 13/02/2018 - Evento LIUT</t>
  </si>
  <si>
    <t>Esplorazione: 4 pezzi mutapietra (3+1), 1 spada e 1 coltello ingioiellato</t>
  </si>
  <si>
    <t>vendita di spada (10 CO) e coltello (2 CO) ingioiellato</t>
  </si>
  <si>
    <t>Acquistato un Portafortuna</t>
  </si>
  <si>
    <t>Riscattato Ulrich Buchberger dagli Orchi (buu)</t>
  </si>
  <si>
    <t>Reclutato un gaglioffo</t>
  </si>
  <si>
    <t>acquiastate 2 Mazze (6 CO)</t>
  </si>
  <si>
    <t>Secondo scontro</t>
  </si>
  <si>
    <t>pugnale</t>
  </si>
  <si>
    <t>mazza</t>
  </si>
  <si>
    <t>1 portafortuna</t>
  </si>
  <si>
    <t>Causa Paura</t>
  </si>
  <si>
    <t>Coriaceo</t>
  </si>
  <si>
    <t>Heinrich the bastard</t>
  </si>
  <si>
    <t>Esplorazione: 4 pezzi mutapietra (3+1) e 1 Corona</t>
  </si>
  <si>
    <t>vendita di 3 pezzi di mutapietra</t>
  </si>
  <si>
    <t>vendita di 5 pezzi di mutapietra</t>
  </si>
  <si>
    <t>Acquistato tiratore con arco, pugnale e 2 exp</t>
  </si>
  <si>
    <t>Nuovo gruppo di truppa - spadaccino con spada e pugnale</t>
  </si>
  <si>
    <t>Colpo letale</t>
  </si>
  <si>
    <t>Abile Spadaccino</t>
  </si>
  <si>
    <t>Abile spadaccino</t>
  </si>
  <si>
    <t>Berth the dagger</t>
  </si>
  <si>
    <t>Terzo scontro - 03/07/2018 - Evento LIUT</t>
  </si>
  <si>
    <t>Esplorazione: 5 pezzi mutapietra (4+1), e 5 Corone d'Oro</t>
  </si>
  <si>
    <t>Reclutato uno spadaccino con 6 p.ti Esperienza</t>
  </si>
  <si>
    <t>Acquistate tre spade (10 CO), due per il nuovo ed una per Berth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</si>
</sst>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0"/>
      <name val="Times New Roman"/>
      <family val="1"/>
    </font>
    <font>
      <sz val="10"/>
      <name val="Arial"/>
      <family val="2"/>
    </font>
    <font>
      <b/>
      <sz val="1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9" fillId="0" borderId="0" xfId="0" applyFont="1" applyFill="1" applyBorder="1" applyAlignment="1">
      <alignment horizontal="left" vertical="center"/>
    </xf>
    <xf numFmtId="0" fontId="0" fillId="0" borderId="0" xfId="0" applyFill="1" applyBorder="1" applyAlignment="1">
      <alignment wrapText="1"/>
    </xf>
    <xf numFmtId="0" fontId="27" fillId="0" borderId="0" xfId="0" applyFont="1" applyFill="1" applyBorder="1" applyAlignment="1">
      <alignment horizontal="left" vertical="center"/>
    </xf>
    <xf numFmtId="0" fontId="37" fillId="0" borderId="0" xfId="0" applyFont="1" applyFill="1" applyBorder="1" applyAlignment="1" applyProtection="1">
      <alignment vertical="center" wrapText="1"/>
      <protection locked="0"/>
    </xf>
    <xf numFmtId="0" fontId="31" fillId="0" borderId="0" xfId="0" applyFont="1" applyFill="1" applyBorder="1" applyAlignment="1"/>
    <xf numFmtId="0" fontId="12" fillId="4" borderId="27" xfId="0" applyFont="1" applyFill="1" applyBorder="1" applyAlignment="1">
      <alignment horizontal="center" vertical="center"/>
    </xf>
    <xf numFmtId="0" fontId="17" fillId="0" borderId="15" xfId="0" applyFont="1" applyBorder="1" applyAlignment="1">
      <alignment horizontal="center" vertical="center"/>
    </xf>
    <xf numFmtId="0" fontId="13" fillId="0" borderId="14" xfId="0" applyFont="1" applyBorder="1" applyAlignment="1">
      <alignment horizontal="center" wrapTex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2" fillId="4" borderId="52" xfId="0" applyFont="1" applyFill="1" applyBorder="1" applyAlignment="1">
      <alignment horizontal="center" vertical="center"/>
    </xf>
    <xf numFmtId="0" fontId="40" fillId="4" borderId="14" xfId="0" applyFont="1" applyFill="1" applyBorder="1" applyAlignment="1">
      <alignment horizontal="center" vertical="center"/>
    </xf>
    <xf numFmtId="0" fontId="40" fillId="4" borderId="3" xfId="0" applyFont="1" applyFill="1" applyBorder="1" applyAlignment="1">
      <alignment vertical="center"/>
    </xf>
    <xf numFmtId="0" fontId="13" fillId="4" borderId="13" xfId="0" applyFont="1" applyFill="1" applyBorder="1" applyAlignment="1">
      <alignment vertical="center" wrapText="1"/>
    </xf>
    <xf numFmtId="0" fontId="40" fillId="4" borderId="10" xfId="0" applyFont="1" applyFill="1" applyBorder="1" applyAlignment="1">
      <alignment vertical="center"/>
    </xf>
    <xf numFmtId="0" fontId="13" fillId="4" borderId="0" xfId="0" applyFont="1" applyFill="1" applyBorder="1" applyAlignment="1">
      <alignment vertical="center" wrapText="1"/>
    </xf>
    <xf numFmtId="0" fontId="40" fillId="4" borderId="49" xfId="0" applyFont="1" applyFill="1" applyBorder="1" applyAlignment="1">
      <alignment horizontal="center" vertical="center"/>
    </xf>
    <xf numFmtId="0" fontId="27" fillId="0" borderId="0" xfId="0" applyFont="1" applyFill="1" applyBorder="1" applyAlignment="1">
      <alignment horizontal="center" wrapText="1"/>
    </xf>
    <xf numFmtId="0" fontId="38" fillId="0" borderId="0"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workbookViewId="0">
      <selection sqref="A1:B1"/>
    </sheetView>
  </sheetViews>
  <sheetFormatPr defaultColWidth="9.140625" defaultRowHeight="12.75" x14ac:dyDescent="0.2"/>
  <cols>
    <col min="1" max="1" width="12.7109375" style="150" customWidth="1"/>
    <col min="2" max="2" width="76.42578125" style="150" customWidth="1"/>
    <col min="3" max="16384" width="9.140625" style="150"/>
  </cols>
  <sheetData>
    <row r="1" spans="1:33" ht="26.25" customHeight="1" x14ac:dyDescent="0.2">
      <c r="A1" s="169" t="s">
        <v>53</v>
      </c>
      <c r="B1" s="169"/>
    </row>
    <row r="2" spans="1:33" ht="18" x14ac:dyDescent="0.2">
      <c r="A2" s="153" t="s">
        <v>50</v>
      </c>
      <c r="B2" s="149" t="s">
        <v>61</v>
      </c>
    </row>
    <row r="3" spans="1:33" ht="5.25" customHeight="1" x14ac:dyDescent="0.2">
      <c r="A3" s="153"/>
    </row>
    <row r="4" spans="1:33" ht="15.75" x14ac:dyDescent="0.2">
      <c r="A4" s="153" t="s">
        <v>51</v>
      </c>
      <c r="B4" s="151" t="s">
        <v>62</v>
      </c>
    </row>
    <row r="6" spans="1:33" ht="15.75" customHeight="1" x14ac:dyDescent="0.25">
      <c r="A6" s="166" t="s">
        <v>52</v>
      </c>
      <c r="B6" s="166"/>
    </row>
    <row r="7" spans="1:33" ht="233.25" customHeight="1" x14ac:dyDescent="0.2">
      <c r="A7" s="167" t="s">
        <v>63</v>
      </c>
      <c r="B7" s="168"/>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row>
    <row r="8" spans="1:33"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row>
    <row r="9" spans="1:33"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row>
    <row r="10" spans="1:33" x14ac:dyDescent="0.2">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row>
    <row r="11" spans="1:33" x14ac:dyDescent="0.2">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3" x14ac:dyDescent="0.2">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3" x14ac:dyDescent="0.2">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3"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sqref="A1:AF1"/>
    </sheetView>
  </sheetViews>
  <sheetFormatPr defaultColWidth="1.7109375" defaultRowHeight="10.5" customHeight="1" x14ac:dyDescent="0.2"/>
  <cols>
    <col min="1" max="33" width="2.7109375" style="1" customWidth="1"/>
    <col min="34" max="16384" width="1.7109375" style="1"/>
  </cols>
  <sheetData>
    <row r="1" spans="1:32" ht="23.25" x14ac:dyDescent="0.35">
      <c r="A1" s="170" t="s">
        <v>54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19.5" customHeight="1" x14ac:dyDescent="0.2">
      <c r="A2" s="192" t="s">
        <v>25</v>
      </c>
      <c r="B2" s="193"/>
      <c r="C2" s="193"/>
      <c r="D2" s="193"/>
      <c r="E2" s="80" t="str">
        <f>Diario!B2</f>
        <v>Sigfrid's Rabid Dogs</v>
      </c>
      <c r="F2" s="80"/>
      <c r="G2" s="80"/>
      <c r="H2" s="80"/>
      <c r="I2" s="80"/>
      <c r="J2" s="80"/>
      <c r="K2" s="80"/>
      <c r="L2" s="80"/>
      <c r="M2" s="80"/>
      <c r="N2" s="80"/>
      <c r="O2" s="80"/>
      <c r="P2" s="80"/>
      <c r="Q2" s="81"/>
      <c r="R2" s="72"/>
      <c r="S2" s="194" t="s">
        <v>7</v>
      </c>
      <c r="T2" s="195"/>
      <c r="U2" s="195"/>
      <c r="V2" s="195"/>
      <c r="W2" s="78" t="str">
        <f>Diario!B4</f>
        <v>Middenheim</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96" t="s">
        <v>30</v>
      </c>
      <c r="B4" s="197"/>
      <c r="C4" s="197"/>
      <c r="D4" s="197"/>
      <c r="E4" s="197"/>
      <c r="F4" s="197"/>
      <c r="G4" s="197"/>
      <c r="H4" s="197"/>
      <c r="I4" s="197"/>
      <c r="J4" s="197"/>
      <c r="K4" s="197"/>
      <c r="L4" s="198"/>
      <c r="M4" s="69"/>
      <c r="N4" s="199" t="s">
        <v>31</v>
      </c>
      <c r="O4" s="200"/>
      <c r="P4" s="200"/>
      <c r="Q4" s="200"/>
      <c r="R4" s="200"/>
      <c r="S4" s="200"/>
      <c r="T4" s="201"/>
      <c r="U4" s="69" t="s">
        <v>102</v>
      </c>
      <c r="V4" s="74" t="s">
        <v>34</v>
      </c>
      <c r="W4" s="75"/>
      <c r="X4" s="75"/>
      <c r="Y4" s="75"/>
      <c r="Z4" s="75"/>
      <c r="AA4" s="75"/>
      <c r="AB4" s="75"/>
      <c r="AC4" s="75"/>
      <c r="AD4" s="75"/>
      <c r="AE4" s="75"/>
      <c r="AF4" s="76"/>
    </row>
    <row r="5" spans="1:32" ht="10.5" customHeight="1" x14ac:dyDescent="0.2">
      <c r="A5" s="202" t="s">
        <v>26</v>
      </c>
      <c r="B5" s="203"/>
      <c r="C5" s="203"/>
      <c r="D5" s="20">
        <f>SUM(Eroi!A18,Eroi!A29,Eroi!A40,Eroi!A51,Eroi!A62,A73)</f>
        <v>5</v>
      </c>
      <c r="E5" s="203" t="s">
        <v>27</v>
      </c>
      <c r="F5" s="203"/>
      <c r="G5" s="203"/>
      <c r="H5" s="20">
        <f>SUM(Truppa!I4,Truppa!I10,Truppa!I16,Truppa!I28,Truppa!I34,Truppa!I40,Truppa!I46,Truppa!I52,Truppa!I58,Truppa!I64,Truppa!I70)</f>
        <v>7</v>
      </c>
      <c r="I5" s="204" t="s">
        <v>35</v>
      </c>
      <c r="J5" s="203"/>
      <c r="K5" s="203"/>
      <c r="L5" s="21">
        <f>SUM(Eroi!A20,Eroi!A31,Eroi!A42,Eroi!A53,Eroi!A64,Eroi!A75,Truppa!K7,Truppa!K13,Truppa!K25,Truppa!K31,Truppa!K37,Truppa!K43,Truppa!K49,Truppa!K55,Truppa!K61,Truppa!K67,Truppa!K73)</f>
        <v>0</v>
      </c>
      <c r="M5" s="4"/>
      <c r="N5" s="17" t="s">
        <v>32</v>
      </c>
      <c r="O5" s="18"/>
      <c r="P5" s="18"/>
      <c r="Q5" s="18"/>
      <c r="R5" s="18"/>
      <c r="S5" s="188">
        <f>Contabilità!B4</f>
        <v>19</v>
      </c>
      <c r="T5" s="189"/>
      <c r="U5" s="4"/>
      <c r="V5" s="125" t="s">
        <v>91</v>
      </c>
      <c r="W5" s="18"/>
      <c r="X5" s="18"/>
      <c r="Y5" s="18"/>
      <c r="Z5" s="18"/>
      <c r="AA5" s="18"/>
      <c r="AB5" s="18"/>
      <c r="AC5" s="18"/>
      <c r="AF5" s="16"/>
    </row>
    <row r="6" spans="1:32" ht="10.5" customHeight="1" x14ac:dyDescent="0.2">
      <c r="A6" s="184" t="s">
        <v>28</v>
      </c>
      <c r="B6" s="185"/>
      <c r="C6" s="185"/>
      <c r="D6" s="185"/>
      <c r="E6" s="185"/>
      <c r="F6" s="185"/>
      <c r="G6" s="185"/>
      <c r="H6" s="185"/>
      <c r="I6" s="185"/>
      <c r="J6" s="185"/>
      <c r="K6" s="186">
        <f>SUM(Eroi!A19,Eroi!A30,Eroi!A41,Eroi!A52,Eroi!A63,Eroi!A74,Truppa!Q7,Truppa!Q13,Truppa!Q25,Truppa!Q31,Truppa!Q37,Truppa!Q43,Truppa!Q49,Truppa!Q55,Truppa!Q61,Truppa!Q67,Truppa!Q73)</f>
        <v>80</v>
      </c>
      <c r="L6" s="187"/>
      <c r="M6" s="4"/>
      <c r="N6" s="17" t="s">
        <v>33</v>
      </c>
      <c r="O6" s="18"/>
      <c r="P6" s="18"/>
      <c r="Q6" s="18"/>
      <c r="R6" s="18"/>
      <c r="S6" s="188">
        <f>Contabilità!D4</f>
        <v>0</v>
      </c>
      <c r="T6" s="189"/>
      <c r="U6" s="4"/>
      <c r="V6" s="17"/>
      <c r="W6" s="18"/>
      <c r="X6" s="18"/>
      <c r="Y6" s="18"/>
      <c r="Z6" s="18"/>
      <c r="AA6" s="18"/>
      <c r="AB6" s="18"/>
      <c r="AC6" s="18"/>
      <c r="AF6" s="16"/>
    </row>
    <row r="7" spans="1:32" ht="10.5" customHeight="1" x14ac:dyDescent="0.2">
      <c r="A7" s="12" t="s">
        <v>29</v>
      </c>
      <c r="B7" s="11"/>
      <c r="C7" s="11"/>
      <c r="D7" s="11"/>
      <c r="E7" s="11"/>
      <c r="F7" s="10" t="s">
        <v>0</v>
      </c>
      <c r="G7" s="190">
        <f>D5+H5</f>
        <v>12</v>
      </c>
      <c r="H7" s="190"/>
      <c r="I7" s="11" t="s">
        <v>1</v>
      </c>
      <c r="J7" s="11" t="s">
        <v>2</v>
      </c>
      <c r="K7" s="190">
        <f>((D5+H5-L5)*5)+(L5*20)</f>
        <v>60</v>
      </c>
      <c r="L7" s="191"/>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2">
        <f>SUM(K6:L7)</f>
        <v>140</v>
      </c>
      <c r="L8" s="183"/>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71"/>
    </row>
    <row r="10" spans="1:32" ht="15" customHeight="1" x14ac:dyDescent="0.3">
      <c r="A10" s="140" t="s">
        <v>37</v>
      </c>
      <c r="B10" s="18"/>
      <c r="C10" s="18"/>
      <c r="D10" s="18"/>
      <c r="E10" s="18"/>
      <c r="F10" s="18"/>
      <c r="G10" s="18"/>
      <c r="H10" s="18"/>
      <c r="I10" s="18"/>
      <c r="J10" s="18"/>
      <c r="K10" s="114"/>
      <c r="L10" s="114"/>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74" t="s">
        <v>8</v>
      </c>
      <c r="B12" s="175"/>
      <c r="C12" s="176" t="s">
        <v>64</v>
      </c>
      <c r="D12" s="177"/>
      <c r="E12" s="177"/>
      <c r="F12" s="177"/>
      <c r="G12" s="177"/>
      <c r="H12" s="177"/>
      <c r="I12" s="177"/>
      <c r="J12" s="51" t="s">
        <v>10</v>
      </c>
      <c r="K12" s="52"/>
      <c r="L12" s="52"/>
      <c r="M12" s="52"/>
      <c r="N12" s="52"/>
      <c r="O12" s="53"/>
      <c r="P12" s="117" t="s">
        <v>57</v>
      </c>
      <c r="Q12" s="55"/>
      <c r="R12" s="55"/>
      <c r="S12" s="55"/>
      <c r="T12" s="55"/>
      <c r="U12" s="51" t="s">
        <v>11</v>
      </c>
      <c r="V12" s="52"/>
      <c r="W12" s="52"/>
      <c r="X12" s="52"/>
      <c r="Y12" s="53"/>
      <c r="Z12" s="54"/>
      <c r="AA12" s="55"/>
      <c r="AB12" s="55"/>
      <c r="AC12" s="55"/>
      <c r="AD12" s="55"/>
      <c r="AE12" s="55"/>
      <c r="AF12" s="57"/>
    </row>
    <row r="13" spans="1:32" ht="9.75" customHeight="1" x14ac:dyDescent="0.2">
      <c r="A13" s="178" t="s">
        <v>9</v>
      </c>
      <c r="B13" s="179"/>
      <c r="C13" s="171" t="s">
        <v>65</v>
      </c>
      <c r="D13" s="172"/>
      <c r="E13" s="172"/>
      <c r="F13" s="172"/>
      <c r="G13" s="173"/>
      <c r="H13" s="22" t="s">
        <v>36</v>
      </c>
      <c r="I13" s="41"/>
      <c r="J13" s="23" t="s">
        <v>66</v>
      </c>
      <c r="K13" s="24"/>
      <c r="L13" s="24"/>
      <c r="M13" s="24"/>
      <c r="N13" s="24"/>
      <c r="O13" s="24"/>
      <c r="P13" s="25"/>
      <c r="Q13" s="28"/>
      <c r="R13" s="28"/>
      <c r="S13" s="28"/>
      <c r="T13" s="28"/>
      <c r="U13" s="120" t="s">
        <v>59</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67</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x14ac:dyDescent="0.2">
      <c r="A15" s="60">
        <v>4</v>
      </c>
      <c r="B15" s="160">
        <v>5</v>
      </c>
      <c r="C15" s="43">
        <v>4</v>
      </c>
      <c r="D15" s="43">
        <v>4</v>
      </c>
      <c r="E15" s="43">
        <v>3</v>
      </c>
      <c r="F15" s="160">
        <v>2</v>
      </c>
      <c r="G15" s="43">
        <v>4</v>
      </c>
      <c r="H15" s="43">
        <v>1</v>
      </c>
      <c r="I15" s="43">
        <v>8</v>
      </c>
      <c r="J15" s="118"/>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80" t="s">
        <v>18</v>
      </c>
      <c r="C17" s="181"/>
      <c r="D17" s="180"/>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60</v>
      </c>
      <c r="C18" s="39" t="s">
        <v>60</v>
      </c>
      <c r="D18" s="40" t="s">
        <v>60</v>
      </c>
      <c r="E18" s="39" t="s">
        <v>60</v>
      </c>
      <c r="F18" s="48" t="s">
        <v>60</v>
      </c>
      <c r="G18" s="39" t="s">
        <v>60</v>
      </c>
      <c r="H18" s="48" t="s">
        <v>60</v>
      </c>
      <c r="I18" s="39" t="s">
        <v>60</v>
      </c>
      <c r="J18" s="48" t="s">
        <v>60</v>
      </c>
      <c r="K18" s="48" t="s">
        <v>60</v>
      </c>
      <c r="L18" s="39" t="s">
        <v>60</v>
      </c>
      <c r="M18" s="48" t="s">
        <v>60</v>
      </c>
      <c r="N18" s="48" t="s">
        <v>60</v>
      </c>
      <c r="O18" s="39" t="s">
        <v>60</v>
      </c>
      <c r="P18" s="48" t="s">
        <v>60</v>
      </c>
      <c r="Q18" s="48" t="s">
        <v>60</v>
      </c>
      <c r="R18" s="39" t="s">
        <v>60</v>
      </c>
      <c r="S18" s="48" t="s">
        <v>60</v>
      </c>
      <c r="T18" s="48" t="s">
        <v>60</v>
      </c>
      <c r="U18" s="39" t="s">
        <v>60</v>
      </c>
      <c r="V18" s="48" t="s">
        <v>60</v>
      </c>
      <c r="W18" s="48" t="s">
        <v>60</v>
      </c>
      <c r="X18" s="48" t="s">
        <v>60</v>
      </c>
      <c r="Y18" s="154" t="s">
        <v>60</v>
      </c>
      <c r="Z18" s="48" t="s">
        <v>60</v>
      </c>
      <c r="AA18" s="48" t="s">
        <v>60</v>
      </c>
      <c r="AB18" s="48" t="s">
        <v>60</v>
      </c>
      <c r="AC18" s="154" t="s">
        <v>60</v>
      </c>
      <c r="AD18" s="48"/>
      <c r="AE18" s="48"/>
      <c r="AF18" s="73"/>
    </row>
    <row r="19" spans="1:32" ht="9.75" customHeight="1" thickBot="1" x14ac:dyDescent="0.25">
      <c r="A19" s="99">
        <f>COUNTA(B18:AE20)</f>
        <v>28</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74" t="s">
        <v>8</v>
      </c>
      <c r="B23" s="175"/>
      <c r="C23" s="176" t="s">
        <v>68</v>
      </c>
      <c r="D23" s="177"/>
      <c r="E23" s="177"/>
      <c r="F23" s="177"/>
      <c r="G23" s="177"/>
      <c r="H23" s="177"/>
      <c r="I23" s="177"/>
      <c r="J23" s="51" t="s">
        <v>10</v>
      </c>
      <c r="K23" s="52"/>
      <c r="L23" s="52"/>
      <c r="M23" s="52"/>
      <c r="N23" s="52"/>
      <c r="O23" s="53"/>
      <c r="P23" s="117" t="s">
        <v>57</v>
      </c>
      <c r="Q23" s="55"/>
      <c r="R23" s="55"/>
      <c r="S23" s="55"/>
      <c r="T23" s="56"/>
      <c r="U23" s="51" t="s">
        <v>11</v>
      </c>
      <c r="V23" s="52"/>
      <c r="W23" s="52"/>
      <c r="X23" s="52"/>
      <c r="Y23" s="53"/>
      <c r="Z23" s="54"/>
      <c r="AA23" s="55"/>
      <c r="AB23" s="55"/>
      <c r="AC23" s="55"/>
      <c r="AD23" s="55"/>
      <c r="AE23" s="55"/>
      <c r="AF23" s="57"/>
    </row>
    <row r="24" spans="1:32" ht="9.75" customHeight="1" x14ac:dyDescent="0.2">
      <c r="A24" s="178" t="s">
        <v>9</v>
      </c>
      <c r="B24" s="179"/>
      <c r="C24" s="171" t="s">
        <v>71</v>
      </c>
      <c r="D24" s="172"/>
      <c r="E24" s="172"/>
      <c r="F24" s="172"/>
      <c r="G24" s="173"/>
      <c r="H24" s="22" t="s">
        <v>36</v>
      </c>
      <c r="I24" s="41"/>
      <c r="J24" s="23" t="s">
        <v>69</v>
      </c>
      <c r="K24" s="24"/>
      <c r="L24" s="24"/>
      <c r="M24" s="24"/>
      <c r="N24" s="24"/>
      <c r="O24" s="24"/>
      <c r="P24" s="25"/>
      <c r="Q24" s="28"/>
      <c r="R24" s="28"/>
      <c r="S24" s="28"/>
      <c r="T24" s="26"/>
      <c r="U24" s="120" t="s">
        <v>92</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163" t="s">
        <v>93</v>
      </c>
      <c r="V25" s="164"/>
      <c r="W25" s="164"/>
      <c r="X25" s="31"/>
      <c r="Y25" s="31"/>
      <c r="Z25" s="28"/>
      <c r="AB25" s="28"/>
      <c r="AC25" s="28"/>
      <c r="AD25" s="28"/>
      <c r="AE25" s="28"/>
      <c r="AF25" s="58"/>
    </row>
    <row r="26" spans="1:32" ht="9.75" customHeight="1" x14ac:dyDescent="0.2">
      <c r="A26" s="60">
        <v>4</v>
      </c>
      <c r="B26" s="119">
        <v>4</v>
      </c>
      <c r="C26" s="43">
        <v>3</v>
      </c>
      <c r="D26" s="43">
        <v>4</v>
      </c>
      <c r="E26" s="43">
        <v>3</v>
      </c>
      <c r="F26" s="160">
        <v>2</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80" t="s">
        <v>18</v>
      </c>
      <c r="C28" s="181"/>
      <c r="D28" s="180"/>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60</v>
      </c>
      <c r="C29" s="39" t="s">
        <v>60</v>
      </c>
      <c r="D29" s="40" t="s">
        <v>60</v>
      </c>
      <c r="E29" s="39" t="s">
        <v>60</v>
      </c>
      <c r="F29" s="48" t="s">
        <v>60</v>
      </c>
      <c r="G29" s="39" t="s">
        <v>60</v>
      </c>
      <c r="H29" s="48" t="s">
        <v>60</v>
      </c>
      <c r="I29" s="39" t="s">
        <v>60</v>
      </c>
      <c r="J29" s="48" t="s">
        <v>60</v>
      </c>
      <c r="K29" s="48" t="s">
        <v>60</v>
      </c>
      <c r="L29" s="154" t="s">
        <v>60</v>
      </c>
      <c r="M29" s="48" t="s">
        <v>60</v>
      </c>
      <c r="N29" s="48" t="s">
        <v>60</v>
      </c>
      <c r="O29" s="154" t="s">
        <v>60</v>
      </c>
      <c r="P29" s="48" t="s">
        <v>60</v>
      </c>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15</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74" t="s">
        <v>8</v>
      </c>
      <c r="B34" s="175"/>
      <c r="C34" s="176" t="s">
        <v>70</v>
      </c>
      <c r="D34" s="177"/>
      <c r="E34" s="177"/>
      <c r="F34" s="177"/>
      <c r="G34" s="177"/>
      <c r="H34" s="177"/>
      <c r="I34" s="177"/>
      <c r="J34" s="51" t="s">
        <v>10</v>
      </c>
      <c r="K34" s="52"/>
      <c r="L34" s="52"/>
      <c r="M34" s="52"/>
      <c r="N34" s="52"/>
      <c r="O34" s="53"/>
      <c r="P34" s="117" t="s">
        <v>57</v>
      </c>
      <c r="Q34" s="55"/>
      <c r="R34" s="55"/>
      <c r="S34" s="55"/>
      <c r="T34" s="56"/>
      <c r="U34" s="51" t="s">
        <v>11</v>
      </c>
      <c r="V34" s="52"/>
      <c r="W34" s="52"/>
      <c r="X34" s="52"/>
      <c r="Y34" s="53"/>
      <c r="Z34" s="54"/>
      <c r="AA34" s="55"/>
      <c r="AB34" s="55"/>
      <c r="AC34" s="55"/>
      <c r="AD34" s="55"/>
      <c r="AE34" s="55"/>
      <c r="AF34" s="57"/>
    </row>
    <row r="35" spans="1:32" ht="9.75" customHeight="1" x14ac:dyDescent="0.2">
      <c r="A35" s="178" t="s">
        <v>9</v>
      </c>
      <c r="B35" s="179"/>
      <c r="C35" s="171" t="s">
        <v>71</v>
      </c>
      <c r="D35" s="172"/>
      <c r="E35" s="172"/>
      <c r="F35" s="172"/>
      <c r="G35" s="173"/>
      <c r="H35" s="22" t="s">
        <v>36</v>
      </c>
      <c r="I35" s="41"/>
      <c r="J35" s="23" t="s">
        <v>58</v>
      </c>
      <c r="K35" s="24"/>
      <c r="L35" s="24"/>
      <c r="M35" s="24"/>
      <c r="N35" s="24"/>
      <c r="O35" s="24"/>
      <c r="P35" s="25"/>
      <c r="Q35" s="28"/>
      <c r="R35" s="28"/>
      <c r="S35" s="28"/>
      <c r="T35" s="26"/>
      <c r="U35" s="120"/>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58</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160">
        <v>5</v>
      </c>
      <c r="C37" s="43">
        <v>3</v>
      </c>
      <c r="D37" s="43">
        <v>4</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80" t="s">
        <v>18</v>
      </c>
      <c r="C39" s="181"/>
      <c r="D39" s="180"/>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60</v>
      </c>
      <c r="C40" s="39" t="s">
        <v>60</v>
      </c>
      <c r="D40" s="40" t="s">
        <v>60</v>
      </c>
      <c r="E40" s="39" t="s">
        <v>60</v>
      </c>
      <c r="F40" s="48" t="s">
        <v>60</v>
      </c>
      <c r="G40" s="39" t="s">
        <v>60</v>
      </c>
      <c r="H40" s="48" t="s">
        <v>60</v>
      </c>
      <c r="I40" s="39" t="s">
        <v>60</v>
      </c>
      <c r="J40" s="48" t="s">
        <v>60</v>
      </c>
      <c r="K40" s="48" t="s">
        <v>60</v>
      </c>
      <c r="L40" s="154" t="s">
        <v>60</v>
      </c>
      <c r="M40" s="48" t="s">
        <v>60</v>
      </c>
      <c r="N40" s="48" t="s">
        <v>60</v>
      </c>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13</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74" t="s">
        <v>8</v>
      </c>
      <c r="B45" s="175"/>
      <c r="C45" s="176" t="s">
        <v>94</v>
      </c>
      <c r="D45" s="177"/>
      <c r="E45" s="177"/>
      <c r="F45" s="177"/>
      <c r="G45" s="177"/>
      <c r="H45" s="177"/>
      <c r="I45" s="177"/>
      <c r="J45" s="51" t="s">
        <v>10</v>
      </c>
      <c r="K45" s="52"/>
      <c r="L45" s="52"/>
      <c r="M45" s="52"/>
      <c r="N45" s="52"/>
      <c r="O45" s="53"/>
      <c r="P45" s="117" t="s">
        <v>89</v>
      </c>
      <c r="Q45" s="55"/>
      <c r="R45" s="55"/>
      <c r="S45" s="55"/>
      <c r="T45" s="56"/>
      <c r="U45" s="51" t="s">
        <v>11</v>
      </c>
      <c r="V45" s="52"/>
      <c r="W45" s="52"/>
      <c r="X45" s="52"/>
      <c r="Y45" s="53"/>
      <c r="Z45" s="54"/>
      <c r="AA45" s="55"/>
      <c r="AB45" s="55"/>
      <c r="AC45" s="55"/>
      <c r="AD45" s="55"/>
      <c r="AE45" s="55"/>
      <c r="AF45" s="57"/>
    </row>
    <row r="46" spans="1:32" ht="9.75" customHeight="1" x14ac:dyDescent="0.2">
      <c r="A46" s="178" t="s">
        <v>9</v>
      </c>
      <c r="B46" s="179"/>
      <c r="C46" s="171" t="s">
        <v>72</v>
      </c>
      <c r="D46" s="172"/>
      <c r="E46" s="172"/>
      <c r="F46" s="172"/>
      <c r="G46" s="173"/>
      <c r="H46" s="22" t="s">
        <v>36</v>
      </c>
      <c r="I46" s="41"/>
      <c r="J46" s="23" t="s">
        <v>90</v>
      </c>
      <c r="K46" s="24"/>
      <c r="L46" s="24"/>
      <c r="M46" s="24"/>
      <c r="N46" s="24"/>
      <c r="O46" s="24"/>
      <c r="P46" s="25"/>
      <c r="Q46" s="28"/>
      <c r="R46" s="28"/>
      <c r="S46" s="28"/>
      <c r="T46" s="26"/>
      <c r="U46" s="161" t="s">
        <v>100</v>
      </c>
      <c r="V46" s="162"/>
      <c r="W46" s="162"/>
      <c r="X46" s="162"/>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90</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2</v>
      </c>
      <c r="C48" s="43">
        <v>2</v>
      </c>
      <c r="D48" s="43">
        <v>3</v>
      </c>
      <c r="E48" s="43">
        <v>3</v>
      </c>
      <c r="F48" s="43">
        <v>1</v>
      </c>
      <c r="G48" s="43">
        <v>3</v>
      </c>
      <c r="H48" s="43">
        <v>1</v>
      </c>
      <c r="I48" s="43">
        <v>6</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80" t="s">
        <v>18</v>
      </c>
      <c r="C50" s="181"/>
      <c r="D50" s="180"/>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60</v>
      </c>
      <c r="C51" s="154" t="s">
        <v>60</v>
      </c>
      <c r="D51" s="40" t="s">
        <v>60</v>
      </c>
      <c r="E51" s="39"/>
      <c r="F51" s="48"/>
      <c r="G51" s="39"/>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3</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74" t="s">
        <v>8</v>
      </c>
      <c r="B56" s="175"/>
      <c r="C56" s="176" t="s">
        <v>73</v>
      </c>
      <c r="D56" s="177"/>
      <c r="E56" s="177"/>
      <c r="F56" s="177"/>
      <c r="G56" s="177"/>
      <c r="H56" s="177"/>
      <c r="I56" s="177"/>
      <c r="J56" s="51" t="s">
        <v>10</v>
      </c>
      <c r="K56" s="52"/>
      <c r="L56" s="52"/>
      <c r="M56" s="52"/>
      <c r="N56" s="52"/>
      <c r="O56" s="53"/>
      <c r="P56" s="117" t="s">
        <v>57</v>
      </c>
      <c r="Q56" s="55"/>
      <c r="R56" s="55"/>
      <c r="S56" s="55"/>
      <c r="T56" s="56"/>
      <c r="U56" s="51" t="s">
        <v>11</v>
      </c>
      <c r="V56" s="52"/>
      <c r="W56" s="52"/>
      <c r="X56" s="52"/>
      <c r="Y56" s="53"/>
      <c r="Z56" s="54"/>
      <c r="AA56" s="55"/>
      <c r="AB56" s="55"/>
      <c r="AC56" s="55"/>
      <c r="AD56" s="55"/>
      <c r="AE56" s="55"/>
      <c r="AF56" s="57"/>
    </row>
    <row r="57" spans="1:32" ht="9.75" customHeight="1" x14ac:dyDescent="0.2">
      <c r="A57" s="178" t="s">
        <v>9</v>
      </c>
      <c r="B57" s="179"/>
      <c r="C57" s="171" t="s">
        <v>72</v>
      </c>
      <c r="D57" s="172"/>
      <c r="E57" s="172"/>
      <c r="F57" s="172"/>
      <c r="G57" s="173"/>
      <c r="H57" s="22" t="s">
        <v>36</v>
      </c>
      <c r="I57" s="41"/>
      <c r="J57" s="23" t="s">
        <v>58</v>
      </c>
      <c r="K57" s="24"/>
      <c r="L57" s="24"/>
      <c r="M57" s="24"/>
      <c r="N57" s="24"/>
      <c r="O57" s="24"/>
      <c r="P57" s="25"/>
      <c r="Q57" s="28"/>
      <c r="R57" s="28"/>
      <c r="S57" s="28"/>
      <c r="T57" s="26"/>
      <c r="U57" s="120"/>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66</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160">
        <v>2</v>
      </c>
      <c r="I59" s="43">
        <v>6</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80" t="s">
        <v>18</v>
      </c>
      <c r="C61" s="181"/>
      <c r="D61" s="180"/>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60</v>
      </c>
      <c r="C62" s="154" t="s">
        <v>60</v>
      </c>
      <c r="D62" s="40" t="s">
        <v>60</v>
      </c>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3</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hidden="1" customHeight="1" thickTop="1" x14ac:dyDescent="0.2">
      <c r="A67" s="174" t="s">
        <v>8</v>
      </c>
      <c r="B67" s="175"/>
      <c r="C67" s="176"/>
      <c r="D67" s="177"/>
      <c r="E67" s="177"/>
      <c r="F67" s="177"/>
      <c r="G67" s="177"/>
      <c r="H67" s="177"/>
      <c r="I67" s="177"/>
      <c r="J67" s="51" t="s">
        <v>10</v>
      </c>
      <c r="K67" s="52"/>
      <c r="L67" s="52"/>
      <c r="M67" s="52"/>
      <c r="N67" s="52"/>
      <c r="O67" s="53"/>
      <c r="P67" s="117" t="s">
        <v>57</v>
      </c>
      <c r="Q67" s="55"/>
      <c r="R67" s="55"/>
      <c r="S67" s="55"/>
      <c r="T67" s="56"/>
      <c r="U67" s="51" t="s">
        <v>11</v>
      </c>
      <c r="V67" s="52"/>
      <c r="W67" s="52"/>
      <c r="X67" s="52"/>
      <c r="Y67" s="53"/>
      <c r="Z67" s="54"/>
      <c r="AA67" s="55"/>
      <c r="AB67" s="55"/>
      <c r="AC67" s="55"/>
      <c r="AD67" s="55"/>
      <c r="AE67" s="55"/>
      <c r="AF67" s="57"/>
    </row>
    <row r="68" spans="1:32" ht="9.75" hidden="1" customHeight="1" x14ac:dyDescent="0.2">
      <c r="A68" s="178" t="s">
        <v>9</v>
      </c>
      <c r="B68" s="179"/>
      <c r="C68" s="171"/>
      <c r="D68" s="172"/>
      <c r="E68" s="172"/>
      <c r="F68" s="172"/>
      <c r="G68" s="173"/>
      <c r="H68" s="22" t="s">
        <v>36</v>
      </c>
      <c r="I68" s="156"/>
      <c r="J68" s="23"/>
      <c r="K68" s="24"/>
      <c r="L68" s="24"/>
      <c r="M68" s="24"/>
      <c r="N68" s="24"/>
      <c r="O68" s="24"/>
      <c r="P68" s="25"/>
      <c r="Q68" s="28"/>
      <c r="R68" s="28"/>
      <c r="S68" s="28"/>
      <c r="T68" s="26"/>
      <c r="U68" s="120"/>
      <c r="V68" s="27"/>
      <c r="W68" s="27"/>
      <c r="X68" s="27"/>
      <c r="Y68" s="27"/>
      <c r="Z68" s="28"/>
      <c r="AB68" s="28"/>
      <c r="AC68" s="28"/>
      <c r="AD68" s="28"/>
      <c r="AE68" s="28"/>
      <c r="AF68" s="58"/>
    </row>
    <row r="69" spans="1:32" ht="9.75" hidden="1"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hidden="1"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hidden="1" customHeight="1" x14ac:dyDescent="0.2">
      <c r="A71" s="61"/>
      <c r="B71" s="157"/>
      <c r="C71" s="157"/>
      <c r="D71" s="157"/>
      <c r="E71" s="157"/>
      <c r="F71" s="157"/>
      <c r="G71" s="157"/>
      <c r="H71" s="157"/>
      <c r="I71" s="158"/>
      <c r="J71" s="32"/>
      <c r="K71" s="33"/>
      <c r="L71" s="33"/>
      <c r="M71" s="33"/>
      <c r="N71" s="33"/>
      <c r="O71" s="33"/>
      <c r="P71" s="34"/>
      <c r="Q71" s="33"/>
      <c r="R71" s="33"/>
      <c r="S71" s="33"/>
      <c r="T71" s="35"/>
      <c r="U71" s="36"/>
      <c r="V71" s="37"/>
      <c r="W71" s="37"/>
      <c r="X71" s="37"/>
      <c r="Y71" s="37"/>
      <c r="Z71" s="33"/>
      <c r="AB71" s="33"/>
      <c r="AC71" s="33"/>
      <c r="AD71" s="33"/>
      <c r="AE71" s="33"/>
      <c r="AF71" s="62"/>
    </row>
    <row r="72" spans="1:32" ht="9.75" hidden="1" customHeight="1" thickBot="1" x14ac:dyDescent="0.25">
      <c r="A72" s="63"/>
      <c r="B72" s="180" t="s">
        <v>18</v>
      </c>
      <c r="C72" s="181"/>
      <c r="D72" s="180"/>
      <c r="E72" s="155"/>
      <c r="F72" s="155">
        <v>5</v>
      </c>
      <c r="G72" s="155"/>
      <c r="H72" s="155"/>
      <c r="I72" s="155"/>
      <c r="J72" s="155"/>
      <c r="K72" s="155">
        <v>10</v>
      </c>
      <c r="L72" s="155"/>
      <c r="M72" s="155"/>
      <c r="N72" s="155"/>
      <c r="O72" s="155"/>
      <c r="P72" s="155">
        <v>15</v>
      </c>
      <c r="Q72" s="155"/>
      <c r="R72" s="155"/>
      <c r="S72" s="155"/>
      <c r="T72" s="155"/>
      <c r="U72" s="155">
        <v>20</v>
      </c>
      <c r="V72" s="155"/>
      <c r="W72" s="155"/>
      <c r="X72" s="155"/>
      <c r="Y72" s="155"/>
      <c r="Z72" s="155">
        <v>25</v>
      </c>
      <c r="AA72" s="155"/>
      <c r="AB72" s="155"/>
      <c r="AC72" s="47"/>
      <c r="AD72" s="155"/>
      <c r="AE72" s="155">
        <v>30</v>
      </c>
      <c r="AF72" s="64"/>
    </row>
    <row r="73" spans="1:32" ht="9.75" hidden="1"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hidden="1"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hidden="1"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hidden="1"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10.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row>
  </sheetData>
  <mergeCells count="45">
    <mergeCell ref="A67:B67"/>
    <mergeCell ref="C67:I67"/>
    <mergeCell ref="A68:B68"/>
    <mergeCell ref="C68:G68"/>
    <mergeCell ref="B72:D72"/>
    <mergeCell ref="A2:D2"/>
    <mergeCell ref="S2:V2"/>
    <mergeCell ref="A4:L4"/>
    <mergeCell ref="N4:T4"/>
    <mergeCell ref="A5:C5"/>
    <mergeCell ref="E5:G5"/>
    <mergeCell ref="I5:K5"/>
    <mergeCell ref="S5:T5"/>
    <mergeCell ref="B28:D28"/>
    <mergeCell ref="A6:J6"/>
    <mergeCell ref="K6:L6"/>
    <mergeCell ref="S6:T6"/>
    <mergeCell ref="G7:H7"/>
    <mergeCell ref="K7:L7"/>
    <mergeCell ref="A46:B46"/>
    <mergeCell ref="B39:D39"/>
    <mergeCell ref="A45:B45"/>
    <mergeCell ref="C45:I45"/>
    <mergeCell ref="A35:B35"/>
    <mergeCell ref="B61:D61"/>
    <mergeCell ref="B50:D50"/>
    <mergeCell ref="A56:B56"/>
    <mergeCell ref="C56:I56"/>
    <mergeCell ref="A57:B57"/>
    <mergeCell ref="A1:AF1"/>
    <mergeCell ref="C35:G35"/>
    <mergeCell ref="C46:G46"/>
    <mergeCell ref="C57:G57"/>
    <mergeCell ref="A12:B12"/>
    <mergeCell ref="C12:I12"/>
    <mergeCell ref="A13:B13"/>
    <mergeCell ref="C13:G13"/>
    <mergeCell ref="C24:G24"/>
    <mergeCell ref="A34:B34"/>
    <mergeCell ref="C34:I34"/>
    <mergeCell ref="B17:D17"/>
    <mergeCell ref="A23:B23"/>
    <mergeCell ref="C23:I23"/>
    <mergeCell ref="A24:B24"/>
    <mergeCell ref="K8:L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workbookViewId="0">
      <selection sqref="A1:B1"/>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0" t="s">
        <v>38</v>
      </c>
      <c r="B1" s="18"/>
      <c r="C1" s="18"/>
      <c r="D1" s="18"/>
      <c r="E1" s="18"/>
      <c r="F1" s="18"/>
      <c r="G1" s="18"/>
      <c r="H1" s="18"/>
      <c r="I1" s="18"/>
      <c r="J1" s="18"/>
      <c r="K1" s="126"/>
      <c r="L1" s="126"/>
      <c r="M1" s="4"/>
      <c r="N1" s="18"/>
      <c r="O1" s="18"/>
      <c r="P1" s="18"/>
      <c r="Q1" s="18"/>
      <c r="R1" s="18"/>
      <c r="S1" s="18"/>
      <c r="T1" s="18"/>
      <c r="U1" s="4"/>
      <c r="V1" s="18"/>
      <c r="W1" s="18"/>
      <c r="X1" s="18"/>
      <c r="Y1" s="18"/>
      <c r="Z1" s="18"/>
      <c r="AA1" s="18"/>
      <c r="AB1" s="18"/>
      <c r="AC1" s="18"/>
      <c r="AD1" s="18"/>
      <c r="AE1" s="18"/>
      <c r="AF1" s="18"/>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11" t="s">
        <v>20</v>
      </c>
      <c r="B3" s="212"/>
      <c r="C3" s="213" t="s">
        <v>74</v>
      </c>
      <c r="D3" s="213"/>
      <c r="E3" s="213"/>
      <c r="F3" s="213"/>
      <c r="G3" s="213"/>
      <c r="H3" s="213"/>
      <c r="I3" s="213"/>
      <c r="J3" s="85" t="s">
        <v>10</v>
      </c>
      <c r="K3" s="86"/>
      <c r="L3" s="86"/>
      <c r="M3" s="86"/>
      <c r="N3" s="87"/>
      <c r="O3" s="117" t="s">
        <v>57</v>
      </c>
      <c r="P3" s="89"/>
      <c r="Q3" s="89"/>
      <c r="R3" s="89"/>
      <c r="S3" s="90"/>
      <c r="T3" s="91"/>
      <c r="U3" s="85" t="s">
        <v>24</v>
      </c>
      <c r="V3" s="86"/>
      <c r="W3" s="86"/>
      <c r="X3" s="86"/>
      <c r="Y3" s="87"/>
      <c r="Z3" s="89"/>
      <c r="AA3" s="89"/>
      <c r="AB3" s="89"/>
      <c r="AC3" s="89"/>
      <c r="AD3" s="90"/>
      <c r="AE3" s="90"/>
      <c r="AF3" s="92"/>
    </row>
    <row r="4" spans="1:32" ht="12" customHeight="1" x14ac:dyDescent="0.2">
      <c r="A4" s="209" t="s">
        <v>19</v>
      </c>
      <c r="B4" s="210"/>
      <c r="C4" s="206" t="s">
        <v>75</v>
      </c>
      <c r="D4" s="207"/>
      <c r="E4" s="207"/>
      <c r="F4" s="207"/>
      <c r="G4" s="208"/>
      <c r="H4" s="8" t="s">
        <v>21</v>
      </c>
      <c r="I4" s="19">
        <v>3</v>
      </c>
      <c r="J4" s="97" t="s">
        <v>66</v>
      </c>
      <c r="K4" s="82"/>
      <c r="L4" s="82"/>
      <c r="M4" s="82"/>
      <c r="N4" s="82"/>
      <c r="O4" s="83"/>
      <c r="P4" s="83"/>
      <c r="Q4" s="83"/>
      <c r="R4" s="83"/>
      <c r="S4" s="71"/>
      <c r="T4" s="84"/>
      <c r="U4" s="2" t="s">
        <v>102</v>
      </c>
      <c r="V4" s="82"/>
      <c r="W4" s="82"/>
      <c r="X4" s="83"/>
      <c r="Y4" s="83"/>
      <c r="Z4" s="83"/>
      <c r="AB4" s="83"/>
      <c r="AC4" s="83"/>
      <c r="AD4" s="71"/>
      <c r="AE4" s="71"/>
      <c r="AF4" s="93"/>
    </row>
    <row r="5" spans="1:32" ht="12" customHeight="1" x14ac:dyDescent="0.2">
      <c r="A5" s="214" t="s">
        <v>22</v>
      </c>
      <c r="B5" s="215"/>
      <c r="C5" s="215"/>
      <c r="D5" s="215"/>
      <c r="E5" s="215"/>
      <c r="F5" s="216"/>
      <c r="G5" s="94">
        <v>0</v>
      </c>
      <c r="H5" s="9" t="s">
        <v>36</v>
      </c>
      <c r="I5" s="94"/>
      <c r="J5" s="118" t="s">
        <v>66</v>
      </c>
      <c r="K5" s="83"/>
      <c r="L5" s="83"/>
      <c r="M5" s="83"/>
      <c r="N5" s="83"/>
      <c r="O5" s="83"/>
      <c r="P5" s="83"/>
      <c r="Q5" s="83"/>
      <c r="R5" s="83"/>
      <c r="S5" s="71"/>
      <c r="T5" s="84"/>
      <c r="U5" s="2"/>
      <c r="V5" s="83"/>
      <c r="W5" s="83"/>
      <c r="X5" s="83"/>
      <c r="Y5" s="83"/>
      <c r="Z5" s="83"/>
      <c r="AA5" s="83"/>
      <c r="AB5" s="83"/>
      <c r="AC5" s="83"/>
      <c r="AD5" s="71"/>
      <c r="AE5" s="71"/>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S6" s="71"/>
      <c r="T6" s="84"/>
      <c r="U6" s="2"/>
      <c r="V6" s="83"/>
      <c r="W6" s="83"/>
      <c r="X6" s="83"/>
      <c r="Y6" s="83"/>
      <c r="Z6" s="83"/>
      <c r="AB6" s="83"/>
      <c r="AC6" s="83"/>
      <c r="AD6" s="71"/>
      <c r="AE6" s="71"/>
      <c r="AF6" s="93"/>
    </row>
    <row r="7" spans="1:32" ht="12" customHeight="1" thickBot="1" x14ac:dyDescent="0.25">
      <c r="A7" s="111">
        <v>4</v>
      </c>
      <c r="B7" s="165">
        <v>5</v>
      </c>
      <c r="C7" s="112">
        <v>3</v>
      </c>
      <c r="D7" s="112">
        <v>3</v>
      </c>
      <c r="E7" s="112">
        <v>3</v>
      </c>
      <c r="F7" s="112">
        <v>1</v>
      </c>
      <c r="G7" s="112">
        <v>3</v>
      </c>
      <c r="H7" s="112">
        <v>1</v>
      </c>
      <c r="I7" s="112">
        <v>7</v>
      </c>
      <c r="J7" s="103"/>
      <c r="K7" s="104">
        <f>COUNTA(I5)*I4</f>
        <v>0</v>
      </c>
      <c r="L7" s="205" t="s">
        <v>23</v>
      </c>
      <c r="M7" s="205"/>
      <c r="N7" s="205"/>
      <c r="O7" s="205"/>
      <c r="P7" s="205"/>
      <c r="Q7" s="105">
        <f>(COUNTA(S7:AF7)+G5)*I4</f>
        <v>9</v>
      </c>
      <c r="R7" s="106"/>
      <c r="S7" s="107" t="s">
        <v>60</v>
      </c>
      <c r="T7" s="159" t="s">
        <v>60</v>
      </c>
      <c r="U7" s="109" t="s">
        <v>60</v>
      </c>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11" t="s">
        <v>20</v>
      </c>
      <c r="B9" s="212"/>
      <c r="C9" s="213" t="s">
        <v>77</v>
      </c>
      <c r="D9" s="213"/>
      <c r="E9" s="213"/>
      <c r="F9" s="213"/>
      <c r="G9" s="213"/>
      <c r="H9" s="213"/>
      <c r="I9" s="213"/>
      <c r="J9" s="85" t="s">
        <v>10</v>
      </c>
      <c r="K9" s="86"/>
      <c r="L9" s="86"/>
      <c r="M9" s="86"/>
      <c r="N9" s="87"/>
      <c r="O9" s="117" t="s">
        <v>57</v>
      </c>
      <c r="P9" s="89"/>
      <c r="Q9" s="89"/>
      <c r="R9" s="89"/>
      <c r="S9" s="90"/>
      <c r="T9" s="91"/>
      <c r="U9" s="85" t="s">
        <v>24</v>
      </c>
      <c r="V9" s="86"/>
      <c r="W9" s="86"/>
      <c r="X9" s="86"/>
      <c r="Y9" s="87"/>
      <c r="Z9" s="98"/>
      <c r="AA9" s="89"/>
      <c r="AB9" s="89"/>
      <c r="AC9" s="89"/>
      <c r="AD9" s="90"/>
      <c r="AE9" s="90"/>
      <c r="AF9" s="92"/>
    </row>
    <row r="10" spans="1:32" ht="12" customHeight="1" x14ac:dyDescent="0.2">
      <c r="A10" s="209" t="s">
        <v>19</v>
      </c>
      <c r="B10" s="210"/>
      <c r="C10" s="206" t="s">
        <v>76</v>
      </c>
      <c r="D10" s="207"/>
      <c r="E10" s="207"/>
      <c r="F10" s="207"/>
      <c r="G10" s="208"/>
      <c r="H10" s="8" t="s">
        <v>21</v>
      </c>
      <c r="I10" s="19">
        <v>3</v>
      </c>
      <c r="J10" s="97" t="s">
        <v>56</v>
      </c>
      <c r="K10" s="82"/>
      <c r="L10" s="82"/>
      <c r="M10" s="82"/>
      <c r="N10" s="82"/>
      <c r="O10" s="83"/>
      <c r="P10" s="83"/>
      <c r="Q10" s="83"/>
      <c r="R10" s="83"/>
      <c r="S10" s="71"/>
      <c r="T10" s="84"/>
      <c r="U10" s="97"/>
      <c r="V10" s="82"/>
      <c r="W10" s="82"/>
      <c r="X10" s="83"/>
      <c r="Y10" s="83"/>
      <c r="Z10" s="83"/>
      <c r="AB10" s="83"/>
      <c r="AC10" s="83"/>
      <c r="AD10" s="71"/>
      <c r="AE10" s="71"/>
      <c r="AF10" s="93"/>
    </row>
    <row r="11" spans="1:32" ht="12" customHeight="1" x14ac:dyDescent="0.2">
      <c r="A11" s="214" t="s">
        <v>22</v>
      </c>
      <c r="B11" s="215"/>
      <c r="C11" s="215"/>
      <c r="D11" s="215"/>
      <c r="E11" s="215"/>
      <c r="F11" s="216"/>
      <c r="G11" s="94">
        <v>0</v>
      </c>
      <c r="H11" s="9" t="s">
        <v>36</v>
      </c>
      <c r="I11" s="94"/>
      <c r="J11" s="2"/>
      <c r="K11" s="83"/>
      <c r="L11" s="83"/>
      <c r="M11" s="83"/>
      <c r="N11" s="83"/>
      <c r="O11" s="83"/>
      <c r="P11" s="83"/>
      <c r="Q11" s="83"/>
      <c r="R11" s="83"/>
      <c r="S11" s="71"/>
      <c r="T11" s="84"/>
      <c r="U11" s="2"/>
      <c r="V11" s="83"/>
      <c r="W11" s="83"/>
      <c r="X11" s="83"/>
      <c r="Y11" s="83"/>
      <c r="Z11" s="83"/>
      <c r="AB11" s="83"/>
      <c r="AC11" s="83"/>
      <c r="AD11" s="71"/>
      <c r="AE11" s="71"/>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S12" s="71"/>
      <c r="T12" s="84"/>
      <c r="U12" s="2"/>
      <c r="V12" s="83"/>
      <c r="W12" s="83"/>
      <c r="X12" s="83"/>
      <c r="Y12" s="83"/>
      <c r="Z12" s="83"/>
      <c r="AB12" s="83"/>
      <c r="AC12" s="83"/>
      <c r="AD12" s="71"/>
      <c r="AE12" s="71"/>
      <c r="AF12" s="93"/>
    </row>
    <row r="13" spans="1:32" ht="12" customHeight="1" thickBot="1" x14ac:dyDescent="0.25">
      <c r="A13" s="111">
        <v>4</v>
      </c>
      <c r="B13" s="112">
        <v>3</v>
      </c>
      <c r="C13" s="112">
        <v>3</v>
      </c>
      <c r="D13" s="112">
        <v>3</v>
      </c>
      <c r="E13" s="112">
        <v>3</v>
      </c>
      <c r="F13" s="112">
        <v>1</v>
      </c>
      <c r="G13" s="112">
        <v>3</v>
      </c>
      <c r="H13" s="165">
        <v>2</v>
      </c>
      <c r="I13" s="112">
        <v>7</v>
      </c>
      <c r="J13" s="103"/>
      <c r="K13" s="104">
        <f>COUNTA(I11)*I10</f>
        <v>0</v>
      </c>
      <c r="L13" s="205" t="s">
        <v>23</v>
      </c>
      <c r="M13" s="205"/>
      <c r="N13" s="205"/>
      <c r="O13" s="205"/>
      <c r="P13" s="205"/>
      <c r="Q13" s="105">
        <f>(COUNTA(S13:AF13)+G11)*I10</f>
        <v>9</v>
      </c>
      <c r="R13" s="106"/>
      <c r="S13" s="107" t="s">
        <v>60</v>
      </c>
      <c r="T13" s="159" t="s">
        <v>60</v>
      </c>
      <c r="U13" s="109" t="s">
        <v>60</v>
      </c>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11" t="s">
        <v>20</v>
      </c>
      <c r="B15" s="212"/>
      <c r="C15" s="213" t="s">
        <v>103</v>
      </c>
      <c r="D15" s="213"/>
      <c r="E15" s="213"/>
      <c r="F15" s="213"/>
      <c r="G15" s="213"/>
      <c r="H15" s="213"/>
      <c r="I15" s="213"/>
      <c r="J15" s="85" t="s">
        <v>10</v>
      </c>
      <c r="K15" s="86"/>
      <c r="L15" s="86"/>
      <c r="M15" s="86"/>
      <c r="N15" s="87"/>
      <c r="O15" s="117" t="s">
        <v>57</v>
      </c>
      <c r="P15" s="89"/>
      <c r="Q15" s="89"/>
      <c r="R15" s="89"/>
      <c r="S15" s="90"/>
      <c r="T15" s="91"/>
      <c r="U15" s="85" t="s">
        <v>24</v>
      </c>
      <c r="V15" s="86"/>
      <c r="W15" s="86"/>
      <c r="X15" s="86"/>
      <c r="Y15" s="87"/>
      <c r="Z15" s="98"/>
      <c r="AA15" s="89"/>
      <c r="AB15" s="89"/>
      <c r="AC15" s="89"/>
      <c r="AD15" s="90"/>
      <c r="AE15" s="90"/>
      <c r="AF15" s="92"/>
    </row>
    <row r="16" spans="1:32" ht="12" customHeight="1" x14ac:dyDescent="0.2">
      <c r="A16" s="209" t="s">
        <v>19</v>
      </c>
      <c r="B16" s="210"/>
      <c r="C16" s="206" t="s">
        <v>75</v>
      </c>
      <c r="D16" s="207"/>
      <c r="E16" s="207"/>
      <c r="F16" s="207"/>
      <c r="G16" s="208"/>
      <c r="H16" s="8" t="s">
        <v>21</v>
      </c>
      <c r="I16" s="19">
        <v>1</v>
      </c>
      <c r="J16" s="97" t="s">
        <v>66</v>
      </c>
      <c r="K16" s="82"/>
      <c r="L16" s="82"/>
      <c r="M16" s="82"/>
      <c r="N16" s="82"/>
      <c r="O16" s="83"/>
      <c r="P16" s="83"/>
      <c r="Q16" s="83"/>
      <c r="R16" s="83"/>
      <c r="S16" s="71"/>
      <c r="T16" s="84"/>
      <c r="U16" s="2" t="s">
        <v>102</v>
      </c>
      <c r="V16" s="82"/>
      <c r="W16" s="82"/>
      <c r="X16" s="83"/>
      <c r="Y16" s="83"/>
      <c r="Z16" s="83"/>
      <c r="AB16" s="83"/>
      <c r="AC16" s="83"/>
      <c r="AD16" s="71"/>
      <c r="AE16" s="71"/>
      <c r="AF16" s="93"/>
    </row>
    <row r="17" spans="1:32" ht="12" customHeight="1" x14ac:dyDescent="0.2">
      <c r="A17" s="214" t="s">
        <v>22</v>
      </c>
      <c r="B17" s="215"/>
      <c r="C17" s="215"/>
      <c r="D17" s="215"/>
      <c r="E17" s="215"/>
      <c r="F17" s="216"/>
      <c r="G17" s="94">
        <v>0</v>
      </c>
      <c r="H17" s="9" t="s">
        <v>36</v>
      </c>
      <c r="I17" s="94"/>
      <c r="J17" s="118" t="s">
        <v>66</v>
      </c>
      <c r="K17" s="83"/>
      <c r="L17" s="83"/>
      <c r="M17" s="83"/>
      <c r="N17" s="83"/>
      <c r="O17" s="83"/>
      <c r="P17" s="83"/>
      <c r="Q17" s="83"/>
      <c r="R17" s="83"/>
      <c r="S17" s="71"/>
      <c r="T17" s="84"/>
      <c r="U17" s="2"/>
      <c r="V17" s="83"/>
      <c r="W17" s="83"/>
      <c r="X17" s="83"/>
      <c r="Y17" s="83"/>
      <c r="Z17" s="83"/>
      <c r="AB17" s="83"/>
      <c r="AC17" s="83"/>
      <c r="AD17" s="71"/>
      <c r="AE17" s="71"/>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S18" s="71"/>
      <c r="T18" s="84"/>
      <c r="U18" s="2"/>
      <c r="V18" s="83"/>
      <c r="W18" s="83"/>
      <c r="X18" s="83"/>
      <c r="Y18" s="83"/>
      <c r="Z18" s="83"/>
      <c r="AB18" s="83"/>
      <c r="AC18" s="83"/>
      <c r="AD18" s="71"/>
      <c r="AE18" s="71"/>
      <c r="AF18" s="93"/>
    </row>
    <row r="19" spans="1:32" ht="12" customHeight="1" thickBot="1" x14ac:dyDescent="0.25">
      <c r="A19" s="111">
        <v>4</v>
      </c>
      <c r="B19" s="112">
        <v>3</v>
      </c>
      <c r="C19" s="112">
        <v>3</v>
      </c>
      <c r="D19" s="112">
        <v>3</v>
      </c>
      <c r="E19" s="112">
        <v>3</v>
      </c>
      <c r="F19" s="112">
        <v>1</v>
      </c>
      <c r="G19" s="112">
        <v>3</v>
      </c>
      <c r="H19" s="112">
        <v>1</v>
      </c>
      <c r="I19" s="112">
        <v>7</v>
      </c>
      <c r="J19" s="103"/>
      <c r="K19" s="104">
        <f>COUNTA(I17)*I16</f>
        <v>0</v>
      </c>
      <c r="L19" s="205" t="s">
        <v>23</v>
      </c>
      <c r="M19" s="205"/>
      <c r="N19" s="205"/>
      <c r="O19" s="205"/>
      <c r="P19" s="205"/>
      <c r="Q19" s="105">
        <f>(COUNTA(S19:AF19)+G17)*I16</f>
        <v>1</v>
      </c>
      <c r="R19" s="106"/>
      <c r="S19" s="107" t="s">
        <v>60</v>
      </c>
      <c r="T19" s="108"/>
      <c r="U19" s="109"/>
      <c r="V19" s="110"/>
      <c r="W19" s="108"/>
      <c r="X19" s="110"/>
      <c r="Y19" s="110"/>
      <c r="Z19" s="110"/>
      <c r="AA19" s="108"/>
      <c r="AB19" s="110"/>
      <c r="AC19" s="110"/>
      <c r="AD19" s="110"/>
      <c r="AE19" s="110"/>
      <c r="AF19" s="113"/>
    </row>
    <row r="20" spans="1:32" ht="6" customHeight="1" thickTop="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hidden="1" customHeight="1" thickTop="1" x14ac:dyDescent="0.2">
      <c r="A21" s="211" t="s">
        <v>20</v>
      </c>
      <c r="B21" s="212"/>
      <c r="C21" s="213"/>
      <c r="D21" s="213"/>
      <c r="E21" s="213"/>
      <c r="F21" s="213"/>
      <c r="G21" s="213"/>
      <c r="H21" s="213"/>
      <c r="I21" s="213"/>
      <c r="J21" s="85" t="s">
        <v>10</v>
      </c>
      <c r="K21" s="86"/>
      <c r="L21" s="86"/>
      <c r="M21" s="86"/>
      <c r="N21" s="87"/>
      <c r="O21" s="117"/>
      <c r="P21" s="89"/>
      <c r="Q21" s="89"/>
      <c r="R21" s="89"/>
      <c r="S21" s="90"/>
      <c r="T21" s="91"/>
      <c r="U21" s="85" t="s">
        <v>24</v>
      </c>
      <c r="V21" s="86"/>
      <c r="W21" s="86"/>
      <c r="X21" s="86"/>
      <c r="Y21" s="87"/>
      <c r="Z21" s="98"/>
      <c r="AA21" s="89"/>
      <c r="AB21" s="89"/>
      <c r="AC21" s="89"/>
      <c r="AD21" s="90"/>
      <c r="AE21" s="90"/>
      <c r="AF21" s="92"/>
    </row>
    <row r="22" spans="1:32" ht="12" hidden="1" customHeight="1" x14ac:dyDescent="0.2">
      <c r="A22" s="209" t="s">
        <v>19</v>
      </c>
      <c r="B22" s="210"/>
      <c r="C22" s="206"/>
      <c r="D22" s="207"/>
      <c r="E22" s="207"/>
      <c r="F22" s="207"/>
      <c r="G22" s="208"/>
      <c r="H22" s="8" t="s">
        <v>21</v>
      </c>
      <c r="I22" s="19"/>
      <c r="J22" s="97"/>
      <c r="K22" s="82"/>
      <c r="L22" s="82"/>
      <c r="M22" s="82"/>
      <c r="N22" s="82"/>
      <c r="O22" s="83"/>
      <c r="P22" s="83"/>
      <c r="Q22" s="83"/>
      <c r="R22" s="83"/>
      <c r="S22" s="71"/>
      <c r="T22" s="84"/>
      <c r="U22" s="97"/>
      <c r="V22" s="82"/>
      <c r="W22" s="82"/>
      <c r="X22" s="83"/>
      <c r="Y22" s="83"/>
      <c r="Z22" s="83"/>
      <c r="AB22" s="83"/>
      <c r="AC22" s="83"/>
      <c r="AD22" s="71"/>
      <c r="AE22" s="71"/>
      <c r="AF22" s="93"/>
    </row>
    <row r="23" spans="1:32" ht="12" hidden="1" customHeight="1" x14ac:dyDescent="0.2">
      <c r="A23" s="214" t="s">
        <v>22</v>
      </c>
      <c r="B23" s="215"/>
      <c r="C23" s="215"/>
      <c r="D23" s="215"/>
      <c r="E23" s="215"/>
      <c r="F23" s="216"/>
      <c r="G23" s="94">
        <v>0</v>
      </c>
      <c r="H23" s="9" t="s">
        <v>36</v>
      </c>
      <c r="I23" s="94"/>
      <c r="J23" s="2"/>
      <c r="K23" s="83"/>
      <c r="L23" s="83"/>
      <c r="M23" s="83"/>
      <c r="N23" s="83"/>
      <c r="O23" s="83"/>
      <c r="P23" s="83"/>
      <c r="Q23" s="83"/>
      <c r="R23" s="83"/>
      <c r="S23" s="71"/>
      <c r="T23" s="84"/>
      <c r="U23" s="2"/>
      <c r="V23" s="83"/>
      <c r="W23" s="83"/>
      <c r="X23" s="83"/>
      <c r="Y23" s="83"/>
      <c r="Z23" s="83"/>
      <c r="AB23" s="83"/>
      <c r="AC23" s="83"/>
      <c r="AD23" s="71"/>
      <c r="AE23" s="71"/>
      <c r="AF23" s="93"/>
    </row>
    <row r="24" spans="1:32" ht="12" hidden="1"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S24" s="71"/>
      <c r="T24" s="84"/>
      <c r="U24" s="2"/>
      <c r="V24" s="83"/>
      <c r="W24" s="83"/>
      <c r="X24" s="83"/>
      <c r="Y24" s="83"/>
      <c r="Z24" s="83"/>
      <c r="AB24" s="83"/>
      <c r="AC24" s="83"/>
      <c r="AD24" s="71"/>
      <c r="AE24" s="71"/>
      <c r="AF24" s="93"/>
    </row>
    <row r="25" spans="1:32" ht="12" hidden="1" customHeight="1" thickBot="1" x14ac:dyDescent="0.25">
      <c r="A25" s="111"/>
      <c r="B25" s="112"/>
      <c r="C25" s="112"/>
      <c r="D25" s="112"/>
      <c r="E25" s="112"/>
      <c r="F25" s="112"/>
      <c r="G25" s="112"/>
      <c r="H25" s="112"/>
      <c r="I25" s="112"/>
      <c r="J25" s="103"/>
      <c r="K25" s="104">
        <f>COUNTA(I23)*I22</f>
        <v>0</v>
      </c>
      <c r="L25" s="205" t="s">
        <v>23</v>
      </c>
      <c r="M25" s="205"/>
      <c r="N25" s="205"/>
      <c r="O25" s="205"/>
      <c r="P25" s="205"/>
      <c r="Q25" s="105">
        <f>(COUNTA(S25:AF25)+G23)*I22</f>
        <v>0</v>
      </c>
      <c r="R25" s="106"/>
      <c r="S25" s="107"/>
      <c r="T25" s="108"/>
      <c r="U25" s="109"/>
      <c r="V25" s="110"/>
      <c r="W25" s="108"/>
      <c r="X25" s="110"/>
      <c r="Y25" s="110"/>
      <c r="Z25" s="110"/>
      <c r="AA25" s="108"/>
      <c r="AB25" s="110"/>
      <c r="AC25" s="110"/>
      <c r="AD25" s="110"/>
      <c r="AE25" s="110"/>
      <c r="AF25" s="113"/>
    </row>
    <row r="26" spans="1:32" ht="6" hidden="1"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hidden="1" customHeight="1" thickTop="1" x14ac:dyDescent="0.2">
      <c r="A27" s="211" t="s">
        <v>20</v>
      </c>
      <c r="B27" s="212"/>
      <c r="C27" s="213"/>
      <c r="D27" s="213"/>
      <c r="E27" s="213"/>
      <c r="F27" s="213"/>
      <c r="G27" s="213"/>
      <c r="H27" s="213"/>
      <c r="I27" s="213"/>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hidden="1" customHeight="1" x14ac:dyDescent="0.2">
      <c r="A28" s="209" t="s">
        <v>19</v>
      </c>
      <c r="B28" s="210"/>
      <c r="C28" s="206"/>
      <c r="D28" s="207"/>
      <c r="E28" s="207"/>
      <c r="F28" s="207"/>
      <c r="G28" s="208"/>
      <c r="H28" s="8" t="s">
        <v>21</v>
      </c>
      <c r="I28" s="19"/>
      <c r="J28" s="97"/>
      <c r="K28" s="82"/>
      <c r="L28" s="82"/>
      <c r="M28" s="82"/>
      <c r="N28" s="82"/>
      <c r="O28" s="83"/>
      <c r="P28" s="83"/>
      <c r="Q28" s="83"/>
      <c r="R28" s="83"/>
      <c r="S28" s="71"/>
      <c r="T28" s="84"/>
      <c r="U28" s="120"/>
      <c r="V28" s="82"/>
      <c r="W28" s="82"/>
      <c r="X28" s="83"/>
      <c r="Y28" s="83"/>
      <c r="Z28" s="83"/>
      <c r="AB28" s="83"/>
      <c r="AC28" s="83"/>
      <c r="AD28" s="71"/>
      <c r="AE28" s="71"/>
      <c r="AF28" s="93"/>
    </row>
    <row r="29" spans="1:32" ht="12" hidden="1" customHeight="1" x14ac:dyDescent="0.2">
      <c r="A29" s="214" t="s">
        <v>22</v>
      </c>
      <c r="B29" s="215"/>
      <c r="C29" s="215"/>
      <c r="D29" s="215"/>
      <c r="E29" s="215"/>
      <c r="F29" s="216"/>
      <c r="G29" s="94"/>
      <c r="H29" s="9" t="s">
        <v>36</v>
      </c>
      <c r="I29" s="94"/>
      <c r="J29" s="2"/>
      <c r="K29" s="83"/>
      <c r="L29" s="83"/>
      <c r="M29" s="83"/>
      <c r="N29" s="83"/>
      <c r="O29" s="83"/>
      <c r="P29" s="83"/>
      <c r="Q29" s="83"/>
      <c r="R29" s="83"/>
      <c r="S29" s="71"/>
      <c r="T29" s="84"/>
      <c r="U29" s="121"/>
      <c r="V29" s="83"/>
      <c r="W29" s="83"/>
      <c r="X29" s="83"/>
      <c r="Y29" s="83"/>
      <c r="Z29" s="83"/>
      <c r="AB29" s="83"/>
      <c r="AC29" s="83"/>
      <c r="AD29" s="71"/>
      <c r="AE29" s="71"/>
      <c r="AF29" s="93"/>
    </row>
    <row r="30" spans="1:32" ht="12" hidden="1"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S30" s="71"/>
      <c r="T30" s="84"/>
      <c r="U30" s="2"/>
      <c r="V30" s="83"/>
      <c r="W30" s="83"/>
      <c r="X30" s="83"/>
      <c r="Y30" s="83"/>
      <c r="Z30" s="83"/>
      <c r="AB30" s="83"/>
      <c r="AC30" s="83"/>
      <c r="AD30" s="71"/>
      <c r="AE30" s="71"/>
      <c r="AF30" s="93"/>
    </row>
    <row r="31" spans="1:32" ht="12" hidden="1" customHeight="1" thickBot="1" x14ac:dyDescent="0.25">
      <c r="A31" s="111"/>
      <c r="B31" s="112"/>
      <c r="C31" s="112"/>
      <c r="D31" s="112"/>
      <c r="E31" s="124"/>
      <c r="F31" s="112"/>
      <c r="G31" s="112"/>
      <c r="H31" s="112"/>
      <c r="I31" s="112"/>
      <c r="J31" s="103"/>
      <c r="K31" s="104">
        <f>COUNTA(I29)*I28</f>
        <v>0</v>
      </c>
      <c r="L31" s="205" t="s">
        <v>23</v>
      </c>
      <c r="M31" s="205"/>
      <c r="N31" s="205"/>
      <c r="O31" s="205"/>
      <c r="P31" s="205"/>
      <c r="Q31" s="105">
        <f>(COUNTA(S31:AF31)+G29)*I28</f>
        <v>0</v>
      </c>
      <c r="R31" s="106"/>
      <c r="S31" s="107"/>
      <c r="T31" s="108"/>
      <c r="U31" s="109"/>
      <c r="V31" s="110"/>
      <c r="W31" s="108"/>
      <c r="X31" s="110"/>
      <c r="Y31" s="110"/>
      <c r="Z31" s="110"/>
      <c r="AA31" s="108"/>
      <c r="AB31" s="110"/>
      <c r="AC31" s="110"/>
      <c r="AD31" s="110"/>
      <c r="AE31" s="110"/>
      <c r="AF31" s="113"/>
    </row>
    <row r="32" spans="1:32" ht="6" hidden="1"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hidden="1" customHeight="1" thickTop="1" x14ac:dyDescent="0.2">
      <c r="A33" s="211" t="s">
        <v>20</v>
      </c>
      <c r="B33" s="212"/>
      <c r="C33" s="213"/>
      <c r="D33" s="213"/>
      <c r="E33" s="213"/>
      <c r="F33" s="213"/>
      <c r="G33" s="213"/>
      <c r="H33" s="213"/>
      <c r="I33" s="213"/>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hidden="1" customHeight="1" x14ac:dyDescent="0.2">
      <c r="A34" s="209" t="s">
        <v>19</v>
      </c>
      <c r="B34" s="210"/>
      <c r="C34" s="206"/>
      <c r="D34" s="207"/>
      <c r="E34" s="207"/>
      <c r="F34" s="207"/>
      <c r="G34" s="208"/>
      <c r="H34" s="8" t="s">
        <v>21</v>
      </c>
      <c r="I34" s="19"/>
      <c r="J34" s="97"/>
      <c r="K34" s="82"/>
      <c r="L34" s="82"/>
      <c r="M34" s="82"/>
      <c r="N34" s="82"/>
      <c r="O34" s="83"/>
      <c r="P34" s="83"/>
      <c r="Q34" s="83"/>
      <c r="R34" s="83"/>
      <c r="S34" s="71"/>
      <c r="T34" s="84"/>
      <c r="U34" s="97"/>
      <c r="V34" s="82"/>
      <c r="W34" s="82"/>
      <c r="X34" s="83"/>
      <c r="Y34" s="83"/>
      <c r="Z34" s="83"/>
      <c r="AB34" s="83"/>
      <c r="AC34" s="83"/>
      <c r="AD34" s="71"/>
      <c r="AE34" s="71"/>
      <c r="AF34" s="93"/>
    </row>
    <row r="35" spans="1:32" ht="12" hidden="1" customHeight="1" x14ac:dyDescent="0.2">
      <c r="A35" s="214" t="s">
        <v>22</v>
      </c>
      <c r="B35" s="215"/>
      <c r="C35" s="215"/>
      <c r="D35" s="215"/>
      <c r="E35" s="215"/>
      <c r="F35" s="216"/>
      <c r="G35" s="94">
        <v>0</v>
      </c>
      <c r="H35" s="9" t="s">
        <v>36</v>
      </c>
      <c r="I35" s="94"/>
      <c r="J35" s="2"/>
      <c r="K35" s="83"/>
      <c r="L35" s="83"/>
      <c r="M35" s="83"/>
      <c r="N35" s="83"/>
      <c r="O35" s="83"/>
      <c r="P35" s="83"/>
      <c r="Q35" s="83"/>
      <c r="R35" s="83"/>
      <c r="S35" s="71"/>
      <c r="T35" s="84"/>
      <c r="U35" s="118"/>
      <c r="V35" s="83"/>
      <c r="W35" s="83"/>
      <c r="X35" s="83"/>
      <c r="Y35" s="83"/>
      <c r="Z35" s="83"/>
      <c r="AB35" s="83"/>
      <c r="AC35" s="83"/>
      <c r="AD35" s="71"/>
      <c r="AE35" s="71"/>
      <c r="AF35" s="93"/>
    </row>
    <row r="36" spans="1:32" ht="12" hidden="1"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S36" s="71"/>
      <c r="T36" s="84"/>
      <c r="U36" s="2"/>
      <c r="V36" s="83"/>
      <c r="W36" s="83"/>
      <c r="X36" s="83"/>
      <c r="Y36" s="83"/>
      <c r="Z36" s="83"/>
      <c r="AB36" s="83"/>
      <c r="AC36" s="83"/>
      <c r="AD36" s="71"/>
      <c r="AE36" s="71"/>
      <c r="AF36" s="93"/>
    </row>
    <row r="37" spans="1:32" ht="12" hidden="1" customHeight="1" thickBot="1" x14ac:dyDescent="0.25">
      <c r="A37" s="111"/>
      <c r="B37" s="112"/>
      <c r="C37" s="112"/>
      <c r="D37" s="112"/>
      <c r="E37" s="112"/>
      <c r="F37" s="112"/>
      <c r="G37" s="112"/>
      <c r="H37" s="112"/>
      <c r="I37" s="112"/>
      <c r="J37" s="103"/>
      <c r="K37" s="104">
        <f>COUNTA(I35)*I34</f>
        <v>0</v>
      </c>
      <c r="L37" s="205" t="s">
        <v>23</v>
      </c>
      <c r="M37" s="205"/>
      <c r="N37" s="205"/>
      <c r="O37" s="205"/>
      <c r="P37" s="205"/>
      <c r="Q37" s="105">
        <f>(COUNTA(S37:AF37)+G35)*I34</f>
        <v>0</v>
      </c>
      <c r="R37" s="106"/>
      <c r="S37" s="107"/>
      <c r="T37" s="108"/>
      <c r="U37" s="109"/>
      <c r="V37" s="110"/>
      <c r="W37" s="108"/>
      <c r="X37" s="110"/>
      <c r="Y37" s="110"/>
      <c r="Z37" s="110"/>
      <c r="AA37" s="108"/>
      <c r="AB37" s="110"/>
      <c r="AC37" s="110"/>
      <c r="AD37" s="110"/>
      <c r="AE37" s="110"/>
      <c r="AF37" s="113"/>
    </row>
    <row r="38" spans="1:32" ht="6" hidden="1"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hidden="1" customHeight="1" thickTop="1" x14ac:dyDescent="0.2">
      <c r="A39" s="211" t="s">
        <v>20</v>
      </c>
      <c r="B39" s="212"/>
      <c r="C39" s="213"/>
      <c r="D39" s="213"/>
      <c r="E39" s="213"/>
      <c r="F39" s="213"/>
      <c r="G39" s="213"/>
      <c r="H39" s="213"/>
      <c r="I39" s="213"/>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hidden="1" customHeight="1" x14ac:dyDescent="0.2">
      <c r="A40" s="209" t="s">
        <v>19</v>
      </c>
      <c r="B40" s="210"/>
      <c r="C40" s="206"/>
      <c r="D40" s="207"/>
      <c r="E40" s="207"/>
      <c r="F40" s="207"/>
      <c r="G40" s="208"/>
      <c r="H40" s="8" t="s">
        <v>21</v>
      </c>
      <c r="I40" s="19">
        <v>0</v>
      </c>
      <c r="J40" s="97"/>
      <c r="K40" s="82"/>
      <c r="L40" s="82"/>
      <c r="M40" s="82"/>
      <c r="N40" s="82"/>
      <c r="O40" s="83"/>
      <c r="P40" s="83"/>
      <c r="Q40" s="83"/>
      <c r="R40" s="83"/>
      <c r="S40" s="71"/>
      <c r="T40" s="84"/>
      <c r="U40" s="97"/>
      <c r="V40" s="82"/>
      <c r="W40" s="82"/>
      <c r="X40" s="83"/>
      <c r="Y40" s="83"/>
      <c r="Z40" s="83"/>
      <c r="AB40" s="83"/>
      <c r="AC40" s="83"/>
      <c r="AD40" s="71"/>
      <c r="AE40" s="71"/>
      <c r="AF40" s="93"/>
    </row>
    <row r="41" spans="1:32" ht="12" hidden="1" customHeight="1" x14ac:dyDescent="0.2">
      <c r="A41" s="214" t="s">
        <v>22</v>
      </c>
      <c r="B41" s="215"/>
      <c r="C41" s="215"/>
      <c r="D41" s="215"/>
      <c r="E41" s="215"/>
      <c r="F41" s="216"/>
      <c r="G41" s="94">
        <v>0</v>
      </c>
      <c r="H41" s="9" t="s">
        <v>36</v>
      </c>
      <c r="I41" s="94"/>
      <c r="J41" s="2"/>
      <c r="K41" s="83"/>
      <c r="L41" s="83"/>
      <c r="M41" s="83"/>
      <c r="N41" s="83"/>
      <c r="O41" s="83"/>
      <c r="P41" s="83"/>
      <c r="Q41" s="83"/>
      <c r="R41" s="83"/>
      <c r="S41" s="71"/>
      <c r="T41" s="84"/>
      <c r="U41" s="2"/>
      <c r="V41" s="83"/>
      <c r="W41" s="83"/>
      <c r="X41" s="83"/>
      <c r="Y41" s="83"/>
      <c r="Z41" s="83"/>
      <c r="AB41" s="83"/>
      <c r="AC41" s="83"/>
      <c r="AD41" s="71"/>
      <c r="AE41" s="71"/>
      <c r="AF41" s="93"/>
    </row>
    <row r="42" spans="1:32" ht="12" hidden="1"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S42" s="71"/>
      <c r="T42" s="84"/>
      <c r="U42" s="2"/>
      <c r="V42" s="83"/>
      <c r="W42" s="83"/>
      <c r="X42" s="83"/>
      <c r="Y42" s="83"/>
      <c r="Z42" s="83"/>
      <c r="AB42" s="83"/>
      <c r="AC42" s="83"/>
      <c r="AD42" s="71"/>
      <c r="AE42" s="71"/>
      <c r="AF42" s="93"/>
    </row>
    <row r="43" spans="1:32" ht="12" hidden="1" customHeight="1" thickBot="1" x14ac:dyDescent="0.25">
      <c r="A43" s="101"/>
      <c r="B43" s="102"/>
      <c r="C43" s="102"/>
      <c r="D43" s="102"/>
      <c r="E43" s="102"/>
      <c r="F43" s="102"/>
      <c r="G43" s="102"/>
      <c r="H43" s="102"/>
      <c r="I43" s="102"/>
      <c r="J43" s="103"/>
      <c r="K43" s="104">
        <f>COUNTA(I41)*I40</f>
        <v>0</v>
      </c>
      <c r="L43" s="205" t="s">
        <v>23</v>
      </c>
      <c r="M43" s="205"/>
      <c r="N43" s="205"/>
      <c r="O43" s="205"/>
      <c r="P43" s="205"/>
      <c r="Q43" s="105">
        <f>(COUNTA(S43:AF43)+G41)*I40</f>
        <v>0</v>
      </c>
      <c r="R43" s="106"/>
      <c r="S43" s="107"/>
      <c r="T43" s="108"/>
      <c r="U43" s="109"/>
      <c r="V43" s="110"/>
      <c r="W43" s="108"/>
      <c r="X43" s="110"/>
      <c r="Y43" s="110"/>
      <c r="Z43" s="110"/>
      <c r="AA43" s="108"/>
      <c r="AB43" s="110"/>
      <c r="AC43" s="110"/>
      <c r="AD43" s="110"/>
      <c r="AE43" s="110"/>
      <c r="AF43" s="113"/>
    </row>
    <row r="44" spans="1:32" ht="6" hidden="1"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hidden="1" customHeight="1" thickTop="1" x14ac:dyDescent="0.2">
      <c r="A45" s="211" t="s">
        <v>20</v>
      </c>
      <c r="B45" s="212"/>
      <c r="C45" s="213"/>
      <c r="D45" s="213"/>
      <c r="E45" s="213"/>
      <c r="F45" s="213"/>
      <c r="G45" s="213"/>
      <c r="H45" s="213"/>
      <c r="I45" s="213"/>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hidden="1" customHeight="1" x14ac:dyDescent="0.2">
      <c r="A46" s="209" t="s">
        <v>19</v>
      </c>
      <c r="B46" s="210"/>
      <c r="C46" s="206"/>
      <c r="D46" s="207"/>
      <c r="E46" s="207"/>
      <c r="F46" s="207"/>
      <c r="G46" s="208"/>
      <c r="H46" s="8" t="s">
        <v>21</v>
      </c>
      <c r="I46" s="19">
        <v>0</v>
      </c>
      <c r="J46" s="97"/>
      <c r="K46" s="82"/>
      <c r="L46" s="82"/>
      <c r="M46" s="82"/>
      <c r="N46" s="82"/>
      <c r="O46" s="83"/>
      <c r="P46" s="83"/>
      <c r="Q46" s="83"/>
      <c r="R46" s="83"/>
      <c r="S46" s="71"/>
      <c r="T46" s="84"/>
      <c r="U46" s="97"/>
      <c r="V46" s="82"/>
      <c r="W46" s="82"/>
      <c r="X46" s="83"/>
      <c r="Y46" s="83"/>
      <c r="Z46" s="83"/>
      <c r="AB46" s="83"/>
      <c r="AC46" s="83"/>
      <c r="AD46" s="71"/>
      <c r="AE46" s="71"/>
      <c r="AF46" s="93"/>
    </row>
    <row r="47" spans="1:32" ht="12" hidden="1" customHeight="1" x14ac:dyDescent="0.2">
      <c r="A47" s="214" t="s">
        <v>22</v>
      </c>
      <c r="B47" s="215"/>
      <c r="C47" s="215"/>
      <c r="D47" s="215"/>
      <c r="E47" s="215"/>
      <c r="F47" s="216"/>
      <c r="G47" s="94">
        <v>0</v>
      </c>
      <c r="H47" s="9" t="s">
        <v>36</v>
      </c>
      <c r="I47" s="94"/>
      <c r="J47" s="2"/>
      <c r="K47" s="83"/>
      <c r="L47" s="83"/>
      <c r="M47" s="83"/>
      <c r="N47" s="83"/>
      <c r="O47" s="83"/>
      <c r="P47" s="83"/>
      <c r="Q47" s="83"/>
      <c r="R47" s="83"/>
      <c r="S47" s="71"/>
      <c r="T47" s="84"/>
      <c r="U47" s="2"/>
      <c r="V47" s="83"/>
      <c r="W47" s="83"/>
      <c r="X47" s="83"/>
      <c r="Y47" s="83"/>
      <c r="Z47" s="83"/>
      <c r="AB47" s="83"/>
      <c r="AC47" s="83"/>
      <c r="AD47" s="71"/>
      <c r="AE47" s="71"/>
      <c r="AF47" s="93"/>
    </row>
    <row r="48" spans="1:32" ht="12" hidden="1"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S48" s="71"/>
      <c r="T48" s="84"/>
      <c r="U48" s="2"/>
      <c r="V48" s="83"/>
      <c r="W48" s="83"/>
      <c r="X48" s="83"/>
      <c r="Y48" s="83"/>
      <c r="Z48" s="83"/>
      <c r="AB48" s="83"/>
      <c r="AC48" s="83"/>
      <c r="AD48" s="71"/>
      <c r="AE48" s="71"/>
      <c r="AF48" s="93"/>
    </row>
    <row r="49" spans="1:32" ht="12" hidden="1" customHeight="1" thickBot="1" x14ac:dyDescent="0.25">
      <c r="A49" s="101"/>
      <c r="B49" s="102"/>
      <c r="C49" s="102"/>
      <c r="D49" s="102"/>
      <c r="E49" s="102"/>
      <c r="F49" s="102"/>
      <c r="G49" s="102"/>
      <c r="H49" s="102"/>
      <c r="I49" s="102"/>
      <c r="J49" s="103"/>
      <c r="K49" s="104">
        <f>COUNTA(I47)*I46</f>
        <v>0</v>
      </c>
      <c r="L49" s="205" t="s">
        <v>23</v>
      </c>
      <c r="M49" s="205"/>
      <c r="N49" s="205"/>
      <c r="O49" s="205"/>
      <c r="P49" s="205"/>
      <c r="Q49" s="105">
        <f>(COUNTA(S49:AF49)+G47)*I46</f>
        <v>0</v>
      </c>
      <c r="R49" s="106"/>
      <c r="S49" s="107"/>
      <c r="T49" s="108"/>
      <c r="U49" s="109"/>
      <c r="V49" s="110"/>
      <c r="W49" s="108"/>
      <c r="X49" s="110"/>
      <c r="Y49" s="110"/>
      <c r="Z49" s="110"/>
      <c r="AA49" s="108"/>
      <c r="AB49" s="110"/>
      <c r="AC49" s="110"/>
      <c r="AD49" s="110"/>
      <c r="AE49" s="110"/>
      <c r="AF49" s="113"/>
    </row>
    <row r="50" spans="1:32" ht="6" hidden="1"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hidden="1" customHeight="1" thickTop="1" x14ac:dyDescent="0.2">
      <c r="A51" s="211" t="s">
        <v>20</v>
      </c>
      <c r="B51" s="212"/>
      <c r="C51" s="213"/>
      <c r="D51" s="213"/>
      <c r="E51" s="213"/>
      <c r="F51" s="213"/>
      <c r="G51" s="213"/>
      <c r="H51" s="213"/>
      <c r="I51" s="213"/>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hidden="1" customHeight="1" x14ac:dyDescent="0.2">
      <c r="A52" s="209" t="s">
        <v>19</v>
      </c>
      <c r="B52" s="210"/>
      <c r="C52" s="206"/>
      <c r="D52" s="207"/>
      <c r="E52" s="207"/>
      <c r="F52" s="207"/>
      <c r="G52" s="208"/>
      <c r="H52" s="8" t="s">
        <v>21</v>
      </c>
      <c r="I52" s="19">
        <v>0</v>
      </c>
      <c r="J52" s="97"/>
      <c r="K52" s="82"/>
      <c r="L52" s="82"/>
      <c r="M52" s="82"/>
      <c r="N52" s="82"/>
      <c r="O52" s="83"/>
      <c r="P52" s="83"/>
      <c r="Q52" s="83"/>
      <c r="R52" s="83"/>
      <c r="S52" s="71"/>
      <c r="T52" s="84"/>
      <c r="U52" s="97"/>
      <c r="V52" s="82"/>
      <c r="W52" s="82"/>
      <c r="X52" s="83"/>
      <c r="Y52" s="83"/>
      <c r="Z52" s="83"/>
      <c r="AB52" s="83"/>
      <c r="AC52" s="83"/>
      <c r="AD52" s="71"/>
      <c r="AE52" s="71"/>
      <c r="AF52" s="93"/>
    </row>
    <row r="53" spans="1:32" ht="12" hidden="1" customHeight="1" x14ac:dyDescent="0.2">
      <c r="A53" s="214" t="s">
        <v>22</v>
      </c>
      <c r="B53" s="215"/>
      <c r="C53" s="215"/>
      <c r="D53" s="215"/>
      <c r="E53" s="215"/>
      <c r="F53" s="216"/>
      <c r="G53" s="94">
        <v>0</v>
      </c>
      <c r="H53" s="9" t="s">
        <v>36</v>
      </c>
      <c r="I53" s="94"/>
      <c r="J53" s="2"/>
      <c r="K53" s="83"/>
      <c r="L53" s="83"/>
      <c r="M53" s="83"/>
      <c r="N53" s="83"/>
      <c r="O53" s="83"/>
      <c r="P53" s="83"/>
      <c r="Q53" s="83"/>
      <c r="R53" s="83"/>
      <c r="S53" s="71"/>
      <c r="T53" s="84"/>
      <c r="U53" s="2"/>
      <c r="V53" s="83"/>
      <c r="W53" s="83"/>
      <c r="X53" s="83"/>
      <c r="Y53" s="83"/>
      <c r="Z53" s="83"/>
      <c r="AB53" s="83"/>
      <c r="AC53" s="83"/>
      <c r="AD53" s="71"/>
      <c r="AE53" s="71"/>
      <c r="AF53" s="93"/>
    </row>
    <row r="54" spans="1:32" ht="12" hidden="1"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S54" s="71"/>
      <c r="T54" s="84"/>
      <c r="U54" s="2"/>
      <c r="V54" s="83"/>
      <c r="W54" s="83"/>
      <c r="X54" s="83"/>
      <c r="Y54" s="83"/>
      <c r="Z54" s="83"/>
      <c r="AB54" s="83"/>
      <c r="AC54" s="83"/>
      <c r="AD54" s="71"/>
      <c r="AE54" s="71"/>
      <c r="AF54" s="93"/>
    </row>
    <row r="55" spans="1:32" ht="12" hidden="1" customHeight="1" thickBot="1" x14ac:dyDescent="0.25">
      <c r="A55" s="101"/>
      <c r="B55" s="102"/>
      <c r="C55" s="102"/>
      <c r="D55" s="102"/>
      <c r="E55" s="102"/>
      <c r="F55" s="102"/>
      <c r="G55" s="102"/>
      <c r="H55" s="102"/>
      <c r="I55" s="102"/>
      <c r="J55" s="103"/>
      <c r="K55" s="104">
        <f>COUNTA(I53)*I52</f>
        <v>0</v>
      </c>
      <c r="L55" s="205" t="s">
        <v>23</v>
      </c>
      <c r="M55" s="205"/>
      <c r="N55" s="205"/>
      <c r="O55" s="205"/>
      <c r="P55" s="205"/>
      <c r="Q55" s="105">
        <f>(COUNTA(S55:AF55)+G53)*I52</f>
        <v>0</v>
      </c>
      <c r="R55" s="106"/>
      <c r="S55" s="107"/>
      <c r="T55" s="108"/>
      <c r="U55" s="109"/>
      <c r="V55" s="110"/>
      <c r="W55" s="108"/>
      <c r="X55" s="110"/>
      <c r="Y55" s="110"/>
      <c r="Z55" s="110"/>
      <c r="AA55" s="108"/>
      <c r="AB55" s="110"/>
      <c r="AC55" s="110"/>
      <c r="AD55" s="110"/>
      <c r="AE55" s="110"/>
      <c r="AF55" s="113"/>
    </row>
    <row r="56" spans="1:32" ht="6" hidden="1"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hidden="1" customHeight="1" thickTop="1" x14ac:dyDescent="0.2">
      <c r="A57" s="211" t="s">
        <v>20</v>
      </c>
      <c r="B57" s="212"/>
      <c r="C57" s="213"/>
      <c r="D57" s="213"/>
      <c r="E57" s="213"/>
      <c r="F57" s="213"/>
      <c r="G57" s="213"/>
      <c r="H57" s="213"/>
      <c r="I57" s="213"/>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hidden="1" customHeight="1" x14ac:dyDescent="0.2">
      <c r="A58" s="209" t="s">
        <v>19</v>
      </c>
      <c r="B58" s="210"/>
      <c r="C58" s="206"/>
      <c r="D58" s="207"/>
      <c r="E58" s="207"/>
      <c r="F58" s="207"/>
      <c r="G58" s="208"/>
      <c r="H58" s="8" t="s">
        <v>21</v>
      </c>
      <c r="I58" s="19">
        <v>0</v>
      </c>
      <c r="J58" s="97"/>
      <c r="K58" s="82"/>
      <c r="L58" s="82"/>
      <c r="M58" s="82"/>
      <c r="N58" s="82"/>
      <c r="O58" s="83"/>
      <c r="P58" s="83"/>
      <c r="Q58" s="83"/>
      <c r="R58" s="83"/>
      <c r="S58" s="71"/>
      <c r="T58" s="84"/>
      <c r="U58" s="97"/>
      <c r="V58" s="82"/>
      <c r="W58" s="82"/>
      <c r="X58" s="83"/>
      <c r="Y58" s="83"/>
      <c r="Z58" s="83"/>
      <c r="AB58" s="83"/>
      <c r="AC58" s="83"/>
      <c r="AD58" s="71"/>
      <c r="AE58" s="71"/>
      <c r="AF58" s="93"/>
    </row>
    <row r="59" spans="1:32" ht="12" hidden="1" customHeight="1" x14ac:dyDescent="0.2">
      <c r="A59" s="214" t="s">
        <v>22</v>
      </c>
      <c r="B59" s="215"/>
      <c r="C59" s="215"/>
      <c r="D59" s="215"/>
      <c r="E59" s="215"/>
      <c r="F59" s="216"/>
      <c r="G59" s="94">
        <v>0</v>
      </c>
      <c r="H59" s="9" t="s">
        <v>36</v>
      </c>
      <c r="I59" s="94"/>
      <c r="J59" s="2"/>
      <c r="K59" s="83"/>
      <c r="L59" s="83"/>
      <c r="M59" s="83"/>
      <c r="N59" s="83"/>
      <c r="O59" s="83"/>
      <c r="P59" s="83"/>
      <c r="Q59" s="83"/>
      <c r="R59" s="83"/>
      <c r="S59" s="71"/>
      <c r="T59" s="84"/>
      <c r="U59" s="2"/>
      <c r="V59" s="83"/>
      <c r="W59" s="83"/>
      <c r="X59" s="83"/>
      <c r="Y59" s="83"/>
      <c r="Z59" s="83"/>
      <c r="AB59" s="83"/>
      <c r="AC59" s="83"/>
      <c r="AD59" s="71"/>
      <c r="AE59" s="71"/>
      <c r="AF59" s="93"/>
    </row>
    <row r="60" spans="1:32" ht="12" hidden="1"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S60" s="71"/>
      <c r="T60" s="84"/>
      <c r="U60" s="2"/>
      <c r="V60" s="83"/>
      <c r="W60" s="83"/>
      <c r="X60" s="83"/>
      <c r="Y60" s="83"/>
      <c r="Z60" s="83"/>
      <c r="AB60" s="83"/>
      <c r="AC60" s="83"/>
      <c r="AD60" s="71"/>
      <c r="AE60" s="71"/>
      <c r="AF60" s="93"/>
    </row>
    <row r="61" spans="1:32" ht="12" hidden="1" customHeight="1" thickBot="1" x14ac:dyDescent="0.25">
      <c r="A61" s="101"/>
      <c r="B61" s="102"/>
      <c r="C61" s="102"/>
      <c r="D61" s="102"/>
      <c r="E61" s="102"/>
      <c r="F61" s="102"/>
      <c r="G61" s="102"/>
      <c r="H61" s="102"/>
      <c r="I61" s="102"/>
      <c r="J61" s="103"/>
      <c r="K61" s="104">
        <f>COUNTA(I59)*I58</f>
        <v>0</v>
      </c>
      <c r="L61" s="205" t="s">
        <v>23</v>
      </c>
      <c r="M61" s="205"/>
      <c r="N61" s="205"/>
      <c r="O61" s="205"/>
      <c r="P61" s="205"/>
      <c r="Q61" s="105">
        <f>(COUNTA(S61:AF61)+G59)*I58</f>
        <v>0</v>
      </c>
      <c r="R61" s="106"/>
      <c r="S61" s="107"/>
      <c r="T61" s="108"/>
      <c r="U61" s="109"/>
      <c r="V61" s="110"/>
      <c r="W61" s="108"/>
      <c r="X61" s="110"/>
      <c r="Y61" s="110"/>
      <c r="Z61" s="110"/>
      <c r="AA61" s="108"/>
      <c r="AB61" s="110"/>
      <c r="AC61" s="110"/>
      <c r="AD61" s="110"/>
      <c r="AE61" s="110"/>
      <c r="AF61" s="113"/>
    </row>
    <row r="62" spans="1:32" ht="6" hidden="1"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hidden="1" customHeight="1" thickTop="1" x14ac:dyDescent="0.2">
      <c r="A63" s="211" t="s">
        <v>20</v>
      </c>
      <c r="B63" s="212"/>
      <c r="C63" s="213"/>
      <c r="D63" s="213"/>
      <c r="E63" s="213"/>
      <c r="F63" s="213"/>
      <c r="G63" s="213"/>
      <c r="H63" s="213"/>
      <c r="I63" s="213"/>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hidden="1" customHeight="1" x14ac:dyDescent="0.2">
      <c r="A64" s="209" t="s">
        <v>19</v>
      </c>
      <c r="B64" s="210"/>
      <c r="C64" s="206"/>
      <c r="D64" s="207"/>
      <c r="E64" s="207"/>
      <c r="F64" s="207"/>
      <c r="G64" s="208"/>
      <c r="H64" s="8" t="s">
        <v>21</v>
      </c>
      <c r="I64" s="19">
        <v>0</v>
      </c>
      <c r="J64" s="97"/>
      <c r="K64" s="82"/>
      <c r="L64" s="82"/>
      <c r="M64" s="82"/>
      <c r="N64" s="82"/>
      <c r="O64" s="83"/>
      <c r="P64" s="83"/>
      <c r="Q64" s="83"/>
      <c r="R64" s="83"/>
      <c r="S64" s="71"/>
      <c r="T64" s="84"/>
      <c r="U64" s="97"/>
      <c r="V64" s="82"/>
      <c r="W64" s="82"/>
      <c r="X64" s="83"/>
      <c r="Y64" s="83"/>
      <c r="Z64" s="83"/>
      <c r="AB64" s="83"/>
      <c r="AC64" s="83"/>
      <c r="AD64" s="71"/>
      <c r="AE64" s="71"/>
      <c r="AF64" s="93"/>
    </row>
    <row r="65" spans="1:32" ht="12" hidden="1" customHeight="1" x14ac:dyDescent="0.2">
      <c r="A65" s="214" t="s">
        <v>22</v>
      </c>
      <c r="B65" s="215"/>
      <c r="C65" s="215"/>
      <c r="D65" s="215"/>
      <c r="E65" s="215"/>
      <c r="F65" s="216"/>
      <c r="G65" s="94">
        <v>0</v>
      </c>
      <c r="H65" s="9" t="s">
        <v>36</v>
      </c>
      <c r="I65" s="94"/>
      <c r="J65" s="2"/>
      <c r="K65" s="83"/>
      <c r="L65" s="83"/>
      <c r="M65" s="83"/>
      <c r="N65" s="83"/>
      <c r="O65" s="83"/>
      <c r="P65" s="83"/>
      <c r="Q65" s="83"/>
      <c r="R65" s="83"/>
      <c r="S65" s="71"/>
      <c r="T65" s="84"/>
      <c r="U65" s="2"/>
      <c r="V65" s="83"/>
      <c r="W65" s="83"/>
      <c r="X65" s="83"/>
      <c r="Y65" s="83"/>
      <c r="Z65" s="83"/>
      <c r="AB65" s="83"/>
      <c r="AC65" s="83"/>
      <c r="AD65" s="71"/>
      <c r="AE65" s="71"/>
      <c r="AF65" s="93"/>
    </row>
    <row r="66" spans="1:32" ht="12" hidden="1"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S66" s="71"/>
      <c r="T66" s="84"/>
      <c r="U66" s="2"/>
      <c r="V66" s="83"/>
      <c r="W66" s="83"/>
      <c r="X66" s="83"/>
      <c r="Y66" s="83"/>
      <c r="Z66" s="83"/>
      <c r="AB66" s="83"/>
      <c r="AC66" s="83"/>
      <c r="AD66" s="71"/>
      <c r="AE66" s="71"/>
      <c r="AF66" s="93"/>
    </row>
    <row r="67" spans="1:32" ht="12" hidden="1" customHeight="1" thickBot="1" x14ac:dyDescent="0.25">
      <c r="A67" s="101"/>
      <c r="B67" s="102"/>
      <c r="C67" s="102"/>
      <c r="D67" s="102"/>
      <c r="E67" s="102"/>
      <c r="F67" s="102"/>
      <c r="G67" s="102"/>
      <c r="H67" s="102"/>
      <c r="I67" s="102"/>
      <c r="J67" s="103"/>
      <c r="K67" s="104">
        <f>COUNTA(I65)*I64</f>
        <v>0</v>
      </c>
      <c r="L67" s="205" t="s">
        <v>23</v>
      </c>
      <c r="M67" s="205"/>
      <c r="N67" s="205"/>
      <c r="O67" s="205"/>
      <c r="P67" s="205"/>
      <c r="Q67" s="105">
        <f>(COUNTA(S67:AF67)+G65)*I64</f>
        <v>0</v>
      </c>
      <c r="R67" s="106"/>
      <c r="S67" s="107"/>
      <c r="T67" s="108"/>
      <c r="U67" s="109"/>
      <c r="V67" s="110"/>
      <c r="W67" s="108"/>
      <c r="X67" s="110"/>
      <c r="Y67" s="110"/>
      <c r="Z67" s="110"/>
      <c r="AA67" s="108"/>
      <c r="AB67" s="110"/>
      <c r="AC67" s="110"/>
      <c r="AD67" s="110"/>
      <c r="AE67" s="110"/>
      <c r="AF67" s="113"/>
    </row>
    <row r="68" spans="1:32" ht="6" hidden="1" customHeight="1" thickTop="1" thickBo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row>
    <row r="69" spans="1:32" ht="12" hidden="1" customHeight="1" thickTop="1" x14ac:dyDescent="0.2">
      <c r="A69" s="211" t="s">
        <v>20</v>
      </c>
      <c r="B69" s="212"/>
      <c r="C69" s="213"/>
      <c r="D69" s="213"/>
      <c r="E69" s="213"/>
      <c r="F69" s="213"/>
      <c r="G69" s="213"/>
      <c r="H69" s="213"/>
      <c r="I69" s="213"/>
      <c r="J69" s="85" t="s">
        <v>10</v>
      </c>
      <c r="K69" s="86"/>
      <c r="L69" s="86"/>
      <c r="M69" s="86"/>
      <c r="N69" s="87"/>
      <c r="O69" s="88"/>
      <c r="P69" s="89"/>
      <c r="Q69" s="89"/>
      <c r="R69" s="89"/>
      <c r="S69" s="90"/>
      <c r="T69" s="91"/>
      <c r="U69" s="85" t="s">
        <v>101</v>
      </c>
      <c r="V69" s="86"/>
      <c r="W69" s="86"/>
      <c r="X69" s="86"/>
      <c r="Y69" s="87"/>
      <c r="Z69" s="98"/>
      <c r="AA69" s="89"/>
      <c r="AB69" s="89"/>
      <c r="AC69" s="89"/>
      <c r="AD69" s="90"/>
      <c r="AE69" s="90"/>
      <c r="AF69" s="92"/>
    </row>
    <row r="70" spans="1:32" ht="12" hidden="1" customHeight="1" x14ac:dyDescent="0.2">
      <c r="A70" s="209" t="s">
        <v>19</v>
      </c>
      <c r="B70" s="210"/>
      <c r="C70" s="206"/>
      <c r="D70" s="207"/>
      <c r="E70" s="207"/>
      <c r="F70" s="207"/>
      <c r="G70" s="208"/>
      <c r="H70" s="8" t="s">
        <v>21</v>
      </c>
      <c r="I70" s="19">
        <v>0</v>
      </c>
      <c r="J70" s="97"/>
      <c r="K70" s="82"/>
      <c r="L70" s="82"/>
      <c r="M70" s="82"/>
      <c r="N70" s="82"/>
      <c r="O70" s="83"/>
      <c r="P70" s="83"/>
      <c r="Q70" s="83"/>
      <c r="R70" s="83"/>
      <c r="S70" s="71"/>
      <c r="T70" s="84"/>
      <c r="U70" s="97"/>
      <c r="V70" s="82"/>
      <c r="W70" s="82"/>
      <c r="X70" s="83"/>
      <c r="Y70" s="83"/>
      <c r="Z70" s="83"/>
      <c r="AB70" s="83"/>
      <c r="AC70" s="83"/>
      <c r="AD70" s="71"/>
      <c r="AE70" s="71"/>
      <c r="AF70" s="93"/>
    </row>
    <row r="71" spans="1:32" ht="12" hidden="1" customHeight="1" x14ac:dyDescent="0.2">
      <c r="A71" s="214" t="s">
        <v>22</v>
      </c>
      <c r="B71" s="215"/>
      <c r="C71" s="215"/>
      <c r="D71" s="215"/>
      <c r="E71" s="215"/>
      <c r="F71" s="216"/>
      <c r="G71" s="94">
        <v>0</v>
      </c>
      <c r="H71" s="9" t="s">
        <v>36</v>
      </c>
      <c r="I71" s="94"/>
      <c r="J71" s="2"/>
      <c r="K71" s="83"/>
      <c r="L71" s="83"/>
      <c r="M71" s="83"/>
      <c r="N71" s="83"/>
      <c r="O71" s="83"/>
      <c r="P71" s="83"/>
      <c r="Q71" s="83"/>
      <c r="R71" s="83"/>
      <c r="S71" s="71"/>
      <c r="T71" s="84"/>
      <c r="U71" s="2"/>
      <c r="V71" s="83"/>
      <c r="W71" s="83"/>
      <c r="X71" s="83"/>
      <c r="Y71" s="83"/>
      <c r="Z71" s="83"/>
      <c r="AB71" s="83"/>
      <c r="AC71" s="83"/>
      <c r="AD71" s="71"/>
      <c r="AE71" s="71"/>
      <c r="AF71" s="93"/>
    </row>
    <row r="72" spans="1:32" ht="12" hidden="1" customHeight="1" thickBot="1" x14ac:dyDescent="0.25">
      <c r="A72" s="95" t="s">
        <v>4</v>
      </c>
      <c r="B72" s="96" t="s">
        <v>12</v>
      </c>
      <c r="C72" s="96" t="s">
        <v>13</v>
      </c>
      <c r="D72" s="96" t="s">
        <v>14</v>
      </c>
      <c r="E72" s="96" t="s">
        <v>15</v>
      </c>
      <c r="F72" s="96" t="s">
        <v>16</v>
      </c>
      <c r="G72" s="96" t="s">
        <v>5</v>
      </c>
      <c r="H72" s="96" t="s">
        <v>6</v>
      </c>
      <c r="I72" s="96" t="s">
        <v>17</v>
      </c>
      <c r="J72" s="2"/>
      <c r="K72" s="83"/>
      <c r="L72" s="83"/>
      <c r="M72" s="83"/>
      <c r="N72" s="83"/>
      <c r="O72" s="83"/>
      <c r="P72" s="83"/>
      <c r="Q72" s="83"/>
      <c r="R72" s="83"/>
      <c r="S72" s="71"/>
      <c r="T72" s="84"/>
      <c r="U72" s="2"/>
      <c r="V72" s="83"/>
      <c r="W72" s="83"/>
      <c r="X72" s="83"/>
      <c r="Y72" s="83"/>
      <c r="Z72" s="83"/>
      <c r="AB72" s="83"/>
      <c r="AC72" s="83"/>
      <c r="AD72" s="71"/>
      <c r="AE72" s="71"/>
      <c r="AF72" s="93"/>
    </row>
    <row r="73" spans="1:32" ht="12" hidden="1" customHeight="1" thickBot="1" x14ac:dyDescent="0.25">
      <c r="A73" s="101"/>
      <c r="B73" s="102"/>
      <c r="C73" s="102"/>
      <c r="D73" s="102"/>
      <c r="E73" s="102"/>
      <c r="F73" s="102"/>
      <c r="G73" s="102"/>
      <c r="H73" s="102"/>
      <c r="I73" s="102"/>
      <c r="J73" s="103"/>
      <c r="K73" s="104">
        <f>COUNTA(I71)*I70</f>
        <v>0</v>
      </c>
      <c r="L73" s="205" t="s">
        <v>23</v>
      </c>
      <c r="M73" s="205"/>
      <c r="N73" s="205"/>
      <c r="O73" s="205"/>
      <c r="P73" s="205"/>
      <c r="Q73" s="105">
        <f>(COUNTA(S73:AF73)+G71)*I70</f>
        <v>0</v>
      </c>
      <c r="R73" s="106"/>
      <c r="S73" s="107"/>
      <c r="T73" s="108"/>
      <c r="U73" s="109"/>
      <c r="V73" s="110"/>
      <c r="W73" s="108"/>
      <c r="X73" s="110"/>
      <c r="Y73" s="110"/>
      <c r="Z73" s="110"/>
      <c r="AA73" s="108"/>
      <c r="AB73" s="110"/>
      <c r="AC73" s="110"/>
      <c r="AD73" s="110"/>
      <c r="AE73" s="110"/>
      <c r="AF73" s="113"/>
    </row>
    <row r="74" spans="1:32" ht="6"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row>
    <row r="75" spans="1:32" ht="13.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row>
  </sheetData>
  <mergeCells count="72">
    <mergeCell ref="C15:I15"/>
    <mergeCell ref="A16:B16"/>
    <mergeCell ref="C16:G16"/>
    <mergeCell ref="A17:F17"/>
    <mergeCell ref="L19:P19"/>
    <mergeCell ref="A58:B58"/>
    <mergeCell ref="A52:B52"/>
    <mergeCell ref="A51:B51"/>
    <mergeCell ref="C51:I51"/>
    <mergeCell ref="A46:B46"/>
    <mergeCell ref="C58:G58"/>
    <mergeCell ref="A39:B39"/>
    <mergeCell ref="C39:I39"/>
    <mergeCell ref="A34:B34"/>
    <mergeCell ref="A28:B28"/>
    <mergeCell ref="A35:F35"/>
    <mergeCell ref="A33:B33"/>
    <mergeCell ref="C33:I33"/>
    <mergeCell ref="A29:F29"/>
    <mergeCell ref="C28:G28"/>
    <mergeCell ref="L13:P13"/>
    <mergeCell ref="C22:G22"/>
    <mergeCell ref="L7:P7"/>
    <mergeCell ref="A11:F11"/>
    <mergeCell ref="A27:B27"/>
    <mergeCell ref="C27:I27"/>
    <mergeCell ref="A10:B10"/>
    <mergeCell ref="C10:G10"/>
    <mergeCell ref="A9:B9"/>
    <mergeCell ref="C9:I9"/>
    <mergeCell ref="C21:I21"/>
    <mergeCell ref="A23:F23"/>
    <mergeCell ref="A21:B21"/>
    <mergeCell ref="A22:B22"/>
    <mergeCell ref="L25:P25"/>
    <mergeCell ref="A15:B15"/>
    <mergeCell ref="A3:B3"/>
    <mergeCell ref="C3:I3"/>
    <mergeCell ref="A4:B4"/>
    <mergeCell ref="C4:G4"/>
    <mergeCell ref="A5:F5"/>
    <mergeCell ref="L31:P31"/>
    <mergeCell ref="C34:G34"/>
    <mergeCell ref="L37:P37"/>
    <mergeCell ref="L43:P43"/>
    <mergeCell ref="C46:G46"/>
    <mergeCell ref="A64:B64"/>
    <mergeCell ref="C64:G64"/>
    <mergeCell ref="L61:P61"/>
    <mergeCell ref="A63:B63"/>
    <mergeCell ref="C63:I63"/>
    <mergeCell ref="L73:P73"/>
    <mergeCell ref="A71:F71"/>
    <mergeCell ref="A69:B69"/>
    <mergeCell ref="C69:I69"/>
    <mergeCell ref="A70:B70"/>
    <mergeCell ref="L67:P67"/>
    <mergeCell ref="C70:G70"/>
    <mergeCell ref="A40:B40"/>
    <mergeCell ref="C40:G40"/>
    <mergeCell ref="A45:B45"/>
    <mergeCell ref="C45:I45"/>
    <mergeCell ref="A57:B57"/>
    <mergeCell ref="C57:I57"/>
    <mergeCell ref="A41:F41"/>
    <mergeCell ref="A47:F47"/>
    <mergeCell ref="A53:F53"/>
    <mergeCell ref="L49:P49"/>
    <mergeCell ref="C52:G52"/>
    <mergeCell ref="L55:P55"/>
    <mergeCell ref="A59:F59"/>
    <mergeCell ref="A65:F6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6" workbookViewId="0">
      <selection sqref="A1:B1"/>
    </sheetView>
  </sheetViews>
  <sheetFormatPr defaultRowHeight="12.75" x14ac:dyDescent="0.2"/>
  <cols>
    <col min="1" max="4" width="15" customWidth="1"/>
    <col min="5" max="8" width="7.28515625" customWidth="1"/>
  </cols>
  <sheetData>
    <row r="1" spans="1:8" ht="25.5" customHeight="1" x14ac:dyDescent="0.3">
      <c r="A1" s="223" t="s">
        <v>55</v>
      </c>
      <c r="B1" s="223"/>
      <c r="C1" s="223"/>
      <c r="D1" s="223"/>
      <c r="E1" s="223"/>
      <c r="F1" s="223"/>
      <c r="G1" s="223"/>
      <c r="H1" s="223"/>
    </row>
    <row r="2" spans="1:8" ht="15.75" x14ac:dyDescent="0.25">
      <c r="A2" s="141" t="s">
        <v>39</v>
      </c>
      <c r="B2" s="128" t="str">
        <f>Diario!B2</f>
        <v>Sigfrid's Rabid Dogs</v>
      </c>
    </row>
    <row r="3" spans="1:8" ht="6.75" customHeight="1" x14ac:dyDescent="0.2"/>
    <row r="4" spans="1:8" s="127" customFormat="1" ht="18.75" thickBot="1" x14ac:dyDescent="0.3">
      <c r="A4" s="148" t="s">
        <v>40</v>
      </c>
      <c r="B4" s="139">
        <f>SUM(E7:E49)-SUM(F7:F49)</f>
        <v>19</v>
      </c>
      <c r="C4" s="148" t="s">
        <v>41</v>
      </c>
      <c r="D4" s="139">
        <f>SUM(G7:G49)-SUM(H7:H49)</f>
        <v>0</v>
      </c>
    </row>
    <row r="5" spans="1:8" ht="13.5" customHeight="1" thickTop="1" x14ac:dyDescent="0.2">
      <c r="E5" s="224" t="s">
        <v>42</v>
      </c>
      <c r="F5" s="225"/>
      <c r="G5" s="224" t="s">
        <v>45</v>
      </c>
      <c r="H5" s="225"/>
    </row>
    <row r="6" spans="1:8" ht="13.5" thickBot="1" x14ac:dyDescent="0.25">
      <c r="E6" s="129" t="s">
        <v>43</v>
      </c>
      <c r="F6" s="130" t="s">
        <v>44</v>
      </c>
      <c r="G6" s="129" t="s">
        <v>46</v>
      </c>
      <c r="H6" s="130" t="s">
        <v>47</v>
      </c>
    </row>
    <row r="7" spans="1:8" ht="17.25" thickTop="1" thickBot="1" x14ac:dyDescent="0.3">
      <c r="A7" s="226" t="s">
        <v>48</v>
      </c>
      <c r="B7" s="227"/>
      <c r="C7" s="227"/>
      <c r="D7" s="227"/>
      <c r="E7" s="135">
        <v>500</v>
      </c>
      <c r="F7" s="136"/>
      <c r="G7" s="135"/>
      <c r="H7" s="136"/>
    </row>
    <row r="8" spans="1:8" ht="15.75" x14ac:dyDescent="0.25">
      <c r="A8" s="221" t="s">
        <v>49</v>
      </c>
      <c r="B8" s="222"/>
      <c r="C8" s="222"/>
      <c r="D8" s="222"/>
      <c r="E8" s="142"/>
      <c r="F8" s="143"/>
      <c r="G8" s="142"/>
      <c r="H8" s="143"/>
    </row>
    <row r="9" spans="1:8" x14ac:dyDescent="0.2">
      <c r="A9" s="217" t="s">
        <v>65</v>
      </c>
      <c r="B9" s="218"/>
      <c r="C9" s="218"/>
      <c r="D9" s="218"/>
      <c r="E9" s="144"/>
      <c r="F9" s="145">
        <v>60</v>
      </c>
      <c r="G9" s="144"/>
      <c r="H9" s="145"/>
    </row>
    <row r="10" spans="1:8" x14ac:dyDescent="0.2">
      <c r="A10" s="217" t="s">
        <v>71</v>
      </c>
      <c r="B10" s="218"/>
      <c r="C10" s="218"/>
      <c r="D10" s="218"/>
      <c r="E10" s="144"/>
      <c r="F10" s="145">
        <v>35</v>
      </c>
      <c r="G10" s="144"/>
      <c r="H10" s="145"/>
    </row>
    <row r="11" spans="1:8" x14ac:dyDescent="0.2">
      <c r="A11" s="217" t="s">
        <v>71</v>
      </c>
      <c r="B11" s="218"/>
      <c r="C11" s="218"/>
      <c r="D11" s="218"/>
      <c r="E11" s="144"/>
      <c r="F11" s="145">
        <v>35</v>
      </c>
      <c r="G11" s="144"/>
      <c r="H11" s="145"/>
    </row>
    <row r="12" spans="1:8" x14ac:dyDescent="0.2">
      <c r="A12" s="217" t="s">
        <v>72</v>
      </c>
      <c r="B12" s="218"/>
      <c r="C12" s="218"/>
      <c r="D12" s="218"/>
      <c r="E12" s="144"/>
      <c r="F12" s="145">
        <v>15</v>
      </c>
      <c r="G12" s="144"/>
      <c r="H12" s="145"/>
    </row>
    <row r="13" spans="1:8" x14ac:dyDescent="0.2">
      <c r="A13" s="217" t="s">
        <v>72</v>
      </c>
      <c r="B13" s="218"/>
      <c r="C13" s="218"/>
      <c r="D13" s="218"/>
      <c r="E13" s="144"/>
      <c r="F13" s="145">
        <v>15</v>
      </c>
      <c r="G13" s="144"/>
      <c r="H13" s="145"/>
    </row>
    <row r="14" spans="1:8" x14ac:dyDescent="0.2">
      <c r="A14" s="217" t="s">
        <v>78</v>
      </c>
      <c r="B14" s="218"/>
      <c r="C14" s="218"/>
      <c r="D14" s="218"/>
      <c r="E14" s="144"/>
      <c r="F14" s="145">
        <f>3*35</f>
        <v>105</v>
      </c>
      <c r="G14" s="144"/>
      <c r="H14" s="145"/>
    </row>
    <row r="15" spans="1:8" x14ac:dyDescent="0.2">
      <c r="A15" s="217" t="s">
        <v>79</v>
      </c>
      <c r="B15" s="218"/>
      <c r="C15" s="218"/>
      <c r="D15" s="218"/>
      <c r="E15" s="144"/>
      <c r="F15" s="145">
        <f>3*25</f>
        <v>75</v>
      </c>
      <c r="G15" s="144"/>
      <c r="H15" s="145"/>
    </row>
    <row r="16" spans="1:8" ht="27" customHeight="1" thickBot="1" x14ac:dyDescent="0.25">
      <c r="A16" s="219" t="s">
        <v>80</v>
      </c>
      <c r="B16" s="220"/>
      <c r="C16" s="220"/>
      <c r="D16" s="220"/>
      <c r="E16" s="146"/>
      <c r="F16" s="147">
        <f>25+8*10+5*3+10+3*10</f>
        <v>160</v>
      </c>
      <c r="G16" s="146"/>
      <c r="H16" s="147"/>
    </row>
    <row r="17" spans="1:8" ht="15.75" x14ac:dyDescent="0.25">
      <c r="A17" s="221" t="s">
        <v>81</v>
      </c>
      <c r="B17" s="222"/>
      <c r="C17" s="222"/>
      <c r="D17" s="222"/>
      <c r="E17" s="131"/>
      <c r="F17" s="132"/>
      <c r="G17" s="131"/>
      <c r="H17" s="132"/>
    </row>
    <row r="18" spans="1:8" x14ac:dyDescent="0.2">
      <c r="A18" s="217" t="s">
        <v>82</v>
      </c>
      <c r="B18" s="218"/>
      <c r="C18" s="218"/>
      <c r="D18" s="218"/>
      <c r="E18" s="131"/>
      <c r="F18" s="132"/>
      <c r="G18" s="131">
        <v>4</v>
      </c>
      <c r="H18" s="132"/>
    </row>
    <row r="19" spans="1:8" x14ac:dyDescent="0.2">
      <c r="A19" s="217" t="s">
        <v>96</v>
      </c>
      <c r="B19" s="218"/>
      <c r="C19" s="218"/>
      <c r="D19" s="218"/>
      <c r="E19" s="131">
        <v>65</v>
      </c>
      <c r="F19" s="132"/>
      <c r="G19" s="131"/>
      <c r="H19" s="132">
        <v>3</v>
      </c>
    </row>
    <row r="20" spans="1:8" x14ac:dyDescent="0.2">
      <c r="A20" s="217" t="s">
        <v>83</v>
      </c>
      <c r="B20" s="218"/>
      <c r="C20" s="218"/>
      <c r="D20" s="218"/>
      <c r="E20" s="131">
        <v>12</v>
      </c>
      <c r="F20" s="132"/>
      <c r="G20" s="131"/>
      <c r="H20" s="132"/>
    </row>
    <row r="21" spans="1:8" x14ac:dyDescent="0.2">
      <c r="A21" s="217" t="s">
        <v>84</v>
      </c>
      <c r="B21" s="218"/>
      <c r="C21" s="218"/>
      <c r="D21" s="218"/>
      <c r="E21" s="131"/>
      <c r="F21" s="132">
        <v>10</v>
      </c>
      <c r="G21" s="131"/>
      <c r="H21" s="132"/>
    </row>
    <row r="22" spans="1:8" x14ac:dyDescent="0.2">
      <c r="A22" s="217" t="s">
        <v>85</v>
      </c>
      <c r="B22" s="218"/>
      <c r="C22" s="218"/>
      <c r="D22" s="218"/>
      <c r="E22" s="131"/>
      <c r="F22" s="132">
        <v>38</v>
      </c>
      <c r="G22" s="131"/>
      <c r="H22" s="132"/>
    </row>
    <row r="23" spans="1:8" x14ac:dyDescent="0.2">
      <c r="A23" s="217" t="s">
        <v>86</v>
      </c>
      <c r="B23" s="218"/>
      <c r="C23" s="218"/>
      <c r="D23" s="218"/>
      <c r="E23" s="131"/>
      <c r="F23" s="132">
        <v>15</v>
      </c>
      <c r="G23" s="131"/>
      <c r="H23" s="132"/>
    </row>
    <row r="24" spans="1:8" ht="12.75" customHeight="1" thickBot="1" x14ac:dyDescent="0.25">
      <c r="A24" s="219" t="s">
        <v>87</v>
      </c>
      <c r="B24" s="220"/>
      <c r="C24" s="220"/>
      <c r="D24" s="220"/>
      <c r="E24" s="137"/>
      <c r="F24" s="138">
        <v>6</v>
      </c>
      <c r="G24" s="137"/>
      <c r="H24" s="138"/>
    </row>
    <row r="25" spans="1:8" ht="15.75" x14ac:dyDescent="0.25">
      <c r="A25" s="221" t="s">
        <v>88</v>
      </c>
      <c r="B25" s="222"/>
      <c r="C25" s="222"/>
      <c r="D25" s="222"/>
      <c r="E25" s="131"/>
      <c r="F25" s="132"/>
      <c r="G25" s="131"/>
      <c r="H25" s="132"/>
    </row>
    <row r="26" spans="1:8" x14ac:dyDescent="0.2">
      <c r="A26" s="217" t="s">
        <v>95</v>
      </c>
      <c r="B26" s="218"/>
      <c r="C26" s="218"/>
      <c r="D26" s="218"/>
      <c r="E26" s="131">
        <v>1</v>
      </c>
      <c r="F26" s="132"/>
      <c r="G26" s="131">
        <v>4</v>
      </c>
      <c r="H26" s="132"/>
    </row>
    <row r="27" spans="1:8" x14ac:dyDescent="0.2">
      <c r="A27" s="217" t="s">
        <v>97</v>
      </c>
      <c r="B27" s="218"/>
      <c r="C27" s="218"/>
      <c r="D27" s="218"/>
      <c r="E27" s="131">
        <v>80</v>
      </c>
      <c r="F27" s="132"/>
      <c r="G27" s="131"/>
      <c r="H27" s="132">
        <v>5</v>
      </c>
    </row>
    <row r="28" spans="1:8" x14ac:dyDescent="0.2">
      <c r="A28" s="217" t="s">
        <v>98</v>
      </c>
      <c r="B28" s="218"/>
      <c r="C28" s="218"/>
      <c r="D28" s="218"/>
      <c r="E28" s="131"/>
      <c r="F28" s="132">
        <f>25+10+4</f>
        <v>39</v>
      </c>
      <c r="G28" s="131"/>
      <c r="H28" s="132"/>
    </row>
    <row r="29" spans="1:8" ht="12.75" customHeight="1" thickBot="1" x14ac:dyDescent="0.25">
      <c r="A29" s="219" t="s">
        <v>99</v>
      </c>
      <c r="B29" s="220"/>
      <c r="C29" s="220"/>
      <c r="D29" s="220"/>
      <c r="E29" s="137"/>
      <c r="F29" s="138">
        <f>35+10</f>
        <v>45</v>
      </c>
      <c r="G29" s="137"/>
      <c r="H29" s="138"/>
    </row>
    <row r="30" spans="1:8" ht="15.75" x14ac:dyDescent="0.25">
      <c r="A30" s="221" t="s">
        <v>104</v>
      </c>
      <c r="B30" s="222"/>
      <c r="C30" s="222"/>
      <c r="D30" s="222"/>
      <c r="E30" s="131"/>
      <c r="F30" s="132"/>
      <c r="G30" s="131"/>
      <c r="H30" s="132"/>
    </row>
    <row r="31" spans="1:8" x14ac:dyDescent="0.2">
      <c r="A31" s="217" t="s">
        <v>105</v>
      </c>
      <c r="B31" s="218"/>
      <c r="C31" s="218"/>
      <c r="D31" s="218"/>
      <c r="E31" s="131">
        <v>5</v>
      </c>
      <c r="F31" s="132"/>
      <c r="G31" s="131">
        <v>5</v>
      </c>
      <c r="H31" s="132"/>
    </row>
    <row r="32" spans="1:8" x14ac:dyDescent="0.2">
      <c r="A32" s="217" t="s">
        <v>97</v>
      </c>
      <c r="B32" s="218"/>
      <c r="C32" s="218"/>
      <c r="D32" s="218"/>
      <c r="E32" s="131">
        <v>80</v>
      </c>
      <c r="F32" s="132"/>
      <c r="G32" s="131"/>
      <c r="H32" s="132">
        <v>5</v>
      </c>
    </row>
    <row r="33" spans="1:8" x14ac:dyDescent="0.2">
      <c r="A33" s="217" t="s">
        <v>106</v>
      </c>
      <c r="B33" s="218"/>
      <c r="C33" s="218"/>
      <c r="D33" s="218"/>
      <c r="E33" s="131"/>
      <c r="F33" s="132">
        <v>41</v>
      </c>
      <c r="G33" s="131"/>
      <c r="H33" s="132"/>
    </row>
    <row r="34" spans="1:8" ht="12.75" customHeight="1" thickBot="1" x14ac:dyDescent="0.25">
      <c r="A34" s="219" t="s">
        <v>107</v>
      </c>
      <c r="B34" s="220"/>
      <c r="C34" s="220"/>
      <c r="D34" s="220"/>
      <c r="E34" s="137"/>
      <c r="F34" s="138">
        <v>30</v>
      </c>
      <c r="G34" s="137"/>
      <c r="H34" s="138"/>
    </row>
    <row r="35" spans="1:8" x14ac:dyDescent="0.2">
      <c r="A35" s="217"/>
      <c r="B35" s="218"/>
      <c r="C35" s="218"/>
      <c r="D35" s="218"/>
      <c r="E35" s="131"/>
      <c r="F35" s="132"/>
      <c r="G35" s="131"/>
      <c r="H35" s="132"/>
    </row>
    <row r="36" spans="1:8" x14ac:dyDescent="0.2">
      <c r="A36" s="217"/>
      <c r="B36" s="218"/>
      <c r="C36" s="218"/>
      <c r="D36" s="218"/>
      <c r="E36" s="131"/>
      <c r="F36" s="132"/>
      <c r="G36" s="131"/>
      <c r="H36" s="132"/>
    </row>
    <row r="37" spans="1:8" ht="13.5" thickBot="1" x14ac:dyDescent="0.25">
      <c r="A37" s="219"/>
      <c r="B37" s="220"/>
      <c r="C37" s="220"/>
      <c r="D37" s="220"/>
      <c r="E37" s="137"/>
      <c r="F37" s="138"/>
      <c r="G37" s="137"/>
      <c r="H37" s="138"/>
    </row>
    <row r="38" spans="1:8" x14ac:dyDescent="0.2">
      <c r="E38" s="131"/>
      <c r="F38" s="132"/>
      <c r="G38" s="131"/>
      <c r="H38" s="132"/>
    </row>
    <row r="39" spans="1:8" x14ac:dyDescent="0.2">
      <c r="E39" s="131"/>
      <c r="F39" s="132"/>
      <c r="G39" s="131"/>
      <c r="H39" s="132"/>
    </row>
    <row r="40" spans="1:8" x14ac:dyDescent="0.2">
      <c r="E40" s="131"/>
      <c r="F40" s="132"/>
      <c r="G40" s="131"/>
      <c r="H40" s="132"/>
    </row>
    <row r="41" spans="1:8" x14ac:dyDescent="0.2">
      <c r="E41" s="131"/>
      <c r="F41" s="132"/>
      <c r="G41" s="131"/>
      <c r="H41" s="132"/>
    </row>
    <row r="42" spans="1:8" x14ac:dyDescent="0.2">
      <c r="E42" s="131"/>
      <c r="F42" s="132"/>
      <c r="G42" s="131"/>
      <c r="H42" s="132"/>
    </row>
    <row r="43" spans="1:8" x14ac:dyDescent="0.2">
      <c r="E43" s="131"/>
      <c r="F43" s="132"/>
      <c r="G43" s="131"/>
      <c r="H43" s="132"/>
    </row>
    <row r="44" spans="1:8" x14ac:dyDescent="0.2">
      <c r="E44" s="131"/>
      <c r="F44" s="132"/>
      <c r="G44" s="131"/>
      <c r="H44" s="132"/>
    </row>
    <row r="45" spans="1:8" x14ac:dyDescent="0.2">
      <c r="E45" s="131"/>
      <c r="F45" s="132"/>
      <c r="G45" s="131"/>
      <c r="H45" s="132"/>
    </row>
    <row r="46" spans="1:8" x14ac:dyDescent="0.2">
      <c r="E46" s="131"/>
      <c r="F46" s="132"/>
      <c r="G46" s="131"/>
      <c r="H46" s="132"/>
    </row>
    <row r="47" spans="1:8" x14ac:dyDescent="0.2">
      <c r="E47" s="131"/>
      <c r="F47" s="132"/>
      <c r="G47" s="131"/>
      <c r="H47" s="132"/>
    </row>
    <row r="48" spans="1:8" x14ac:dyDescent="0.2">
      <c r="E48" s="131"/>
      <c r="F48" s="132"/>
      <c r="G48" s="131"/>
      <c r="H48" s="132"/>
    </row>
    <row r="49" spans="5:8" ht="13.5" thickBot="1" x14ac:dyDescent="0.25">
      <c r="E49" s="133"/>
      <c r="F49" s="134"/>
      <c r="G49" s="133"/>
      <c r="H49" s="134"/>
    </row>
    <row r="50" spans="5:8" ht="13.5" thickTop="1" x14ac:dyDescent="0.2"/>
  </sheetData>
  <mergeCells count="34">
    <mergeCell ref="A27:D27"/>
    <mergeCell ref="A28:D28"/>
    <mergeCell ref="A29:D29"/>
    <mergeCell ref="A22:D22"/>
    <mergeCell ref="A23:D23"/>
    <mergeCell ref="A24:D24"/>
    <mergeCell ref="A25:D25"/>
    <mergeCell ref="A26:D26"/>
    <mergeCell ref="A21:D21"/>
    <mergeCell ref="A11:D11"/>
    <mergeCell ref="A12:D12"/>
    <mergeCell ref="A13:D13"/>
    <mergeCell ref="A14:D14"/>
    <mergeCell ref="A15:D15"/>
    <mergeCell ref="A16:D16"/>
    <mergeCell ref="A17:D17"/>
    <mergeCell ref="A18:D18"/>
    <mergeCell ref="A19:D19"/>
    <mergeCell ref="A20:D20"/>
    <mergeCell ref="A10:D10"/>
    <mergeCell ref="A1:H1"/>
    <mergeCell ref="E5:F5"/>
    <mergeCell ref="G5:H5"/>
    <mergeCell ref="A7:D7"/>
    <mergeCell ref="A9:D9"/>
    <mergeCell ref="A8:D8"/>
    <mergeCell ref="A35:D35"/>
    <mergeCell ref="A36:D36"/>
    <mergeCell ref="A37:D37"/>
    <mergeCell ref="A30:D30"/>
    <mergeCell ref="A31:D31"/>
    <mergeCell ref="A32:D32"/>
    <mergeCell ref="A33:D33"/>
    <mergeCell ref="A34: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2018-07-07T20:15:16Z</cp:lastPrinted>
  <dcterms:created xsi:type="dcterms:W3CDTF">2016-01-28T15:32:52Z</dcterms:created>
  <dcterms:modified xsi:type="dcterms:W3CDTF">2018-07-07T20:15:24Z</dcterms:modified>
</cp:coreProperties>
</file>